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Fe doped MOF-808\MS data\ICP\Different Fe content\"/>
    </mc:Choice>
  </mc:AlternateContent>
  <xr:revisionPtr revIDLastSave="0" documentId="13_ncr:1_{463B678B-EB6D-44D4-84B4-A5428C2F6622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Analysed_Data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7" i="3" l="1"/>
  <c r="N3" i="3"/>
  <c r="U3" i="3" s="1"/>
  <c r="I15" i="3"/>
  <c r="P15" i="3" s="1"/>
  <c r="I11" i="3"/>
  <c r="P11" i="3" s="1"/>
  <c r="I7" i="3"/>
  <c r="P7" i="3" s="1"/>
  <c r="I6" i="3"/>
  <c r="P6" i="3" s="1"/>
  <c r="I3" i="3"/>
  <c r="P3" i="3" s="1"/>
  <c r="N26" i="3"/>
  <c r="U26" i="3" s="1"/>
  <c r="M26" i="3"/>
  <c r="T26" i="3" s="1"/>
  <c r="L26" i="3"/>
  <c r="S26" i="3" s="1"/>
  <c r="K26" i="3"/>
  <c r="R26" i="3" s="1"/>
  <c r="J26" i="3"/>
  <c r="Q26" i="3" s="1"/>
  <c r="I26" i="3"/>
  <c r="P26" i="3" s="1"/>
  <c r="N24" i="3"/>
  <c r="U24" i="3" s="1"/>
  <c r="M24" i="3"/>
  <c r="T24" i="3" s="1"/>
  <c r="L24" i="3"/>
  <c r="S24" i="3" s="1"/>
  <c r="K24" i="3"/>
  <c r="R24" i="3" s="1"/>
  <c r="J24" i="3"/>
  <c r="Q24" i="3" s="1"/>
  <c r="I24" i="3"/>
  <c r="P24" i="3" s="1"/>
  <c r="N22" i="3"/>
  <c r="U22" i="3" s="1"/>
  <c r="M22" i="3"/>
  <c r="T22" i="3" s="1"/>
  <c r="L22" i="3"/>
  <c r="S22" i="3" s="1"/>
  <c r="K22" i="3"/>
  <c r="R22" i="3" s="1"/>
  <c r="J22" i="3"/>
  <c r="Q22" i="3" s="1"/>
  <c r="I22" i="3"/>
  <c r="P22" i="3" s="1"/>
  <c r="N20" i="3"/>
  <c r="U20" i="3" s="1"/>
  <c r="M20" i="3"/>
  <c r="T20" i="3" s="1"/>
  <c r="L20" i="3"/>
  <c r="S20" i="3" s="1"/>
  <c r="K20" i="3"/>
  <c r="R20" i="3" s="1"/>
  <c r="J20" i="3"/>
  <c r="Q20" i="3" s="1"/>
  <c r="I20" i="3"/>
  <c r="P20" i="3" s="1"/>
  <c r="N18" i="3"/>
  <c r="U18" i="3" s="1"/>
  <c r="M18" i="3"/>
  <c r="T18" i="3" s="1"/>
  <c r="L18" i="3"/>
  <c r="S18" i="3" s="1"/>
  <c r="K18" i="3"/>
  <c r="J18" i="3"/>
  <c r="Q18" i="3" s="1"/>
  <c r="I18" i="3"/>
  <c r="P18" i="3" s="1"/>
  <c r="N16" i="3"/>
  <c r="U16" i="3" s="1"/>
  <c r="M16" i="3"/>
  <c r="T16" i="3" s="1"/>
  <c r="L16" i="3"/>
  <c r="S16" i="3" s="1"/>
  <c r="K16" i="3"/>
  <c r="R16" i="3" s="1"/>
  <c r="J16" i="3"/>
  <c r="Q16" i="3" s="1"/>
  <c r="I16" i="3"/>
  <c r="P16" i="3" s="1"/>
  <c r="N14" i="3"/>
  <c r="U14" i="3" s="1"/>
  <c r="M14" i="3"/>
  <c r="T14" i="3" s="1"/>
  <c r="L14" i="3"/>
  <c r="S14" i="3" s="1"/>
  <c r="K14" i="3"/>
  <c r="R14" i="3" s="1"/>
  <c r="J14" i="3"/>
  <c r="Q14" i="3" s="1"/>
  <c r="I14" i="3"/>
  <c r="P14" i="3" s="1"/>
  <c r="I13" i="3"/>
  <c r="P13" i="3" s="1"/>
  <c r="N12" i="3"/>
  <c r="U12" i="3" s="1"/>
  <c r="M12" i="3"/>
  <c r="T12" i="3" s="1"/>
  <c r="L12" i="3"/>
  <c r="S12" i="3" s="1"/>
  <c r="K12" i="3"/>
  <c r="R12" i="3" s="1"/>
  <c r="J12" i="3"/>
  <c r="Q12" i="3" s="1"/>
  <c r="I12" i="3"/>
  <c r="P12" i="3" s="1"/>
  <c r="N10" i="3"/>
  <c r="U10" i="3" s="1"/>
  <c r="M10" i="3"/>
  <c r="T10" i="3" s="1"/>
  <c r="L10" i="3"/>
  <c r="S10" i="3" s="1"/>
  <c r="K10" i="3"/>
  <c r="R10" i="3" s="1"/>
  <c r="J10" i="3"/>
  <c r="Q10" i="3" s="1"/>
  <c r="I10" i="3"/>
  <c r="P10" i="3" s="1"/>
  <c r="N8" i="3"/>
  <c r="U8" i="3" s="1"/>
  <c r="M8" i="3"/>
  <c r="T8" i="3" s="1"/>
  <c r="L8" i="3"/>
  <c r="S8" i="3" s="1"/>
  <c r="K8" i="3"/>
  <c r="R8" i="3" s="1"/>
  <c r="J8" i="3"/>
  <c r="Q8" i="3" s="1"/>
  <c r="I8" i="3"/>
  <c r="P8" i="3" s="1"/>
  <c r="I9" i="3"/>
  <c r="P9" i="3" s="1"/>
  <c r="J23" i="3"/>
  <c r="Q23" i="3" s="1"/>
  <c r="K23" i="3"/>
  <c r="R23" i="3" s="1"/>
  <c r="L23" i="3"/>
  <c r="S23" i="3" s="1"/>
  <c r="M23" i="3"/>
  <c r="T23" i="3" s="1"/>
  <c r="N23" i="3"/>
  <c r="U23" i="3" s="1"/>
  <c r="J25" i="3"/>
  <c r="Q25" i="3" s="1"/>
  <c r="K25" i="3"/>
  <c r="R25" i="3" s="1"/>
  <c r="L25" i="3"/>
  <c r="S25" i="3" s="1"/>
  <c r="M25" i="3"/>
  <c r="T25" i="3" s="1"/>
  <c r="N25" i="3"/>
  <c r="U25" i="3" s="1"/>
  <c r="I25" i="3"/>
  <c r="P25" i="3" s="1"/>
  <c r="I23" i="3"/>
  <c r="P23" i="3" s="1"/>
  <c r="J17" i="3"/>
  <c r="Q17" i="3" s="1"/>
  <c r="K17" i="3"/>
  <c r="R17" i="3" s="1"/>
  <c r="L17" i="3"/>
  <c r="S17" i="3" s="1"/>
  <c r="M17" i="3"/>
  <c r="T17" i="3" s="1"/>
  <c r="N17" i="3"/>
  <c r="U17" i="3" s="1"/>
  <c r="R18" i="3"/>
  <c r="J19" i="3"/>
  <c r="Q19" i="3" s="1"/>
  <c r="K19" i="3"/>
  <c r="R19" i="3" s="1"/>
  <c r="L19" i="3"/>
  <c r="S19" i="3" s="1"/>
  <c r="M19" i="3"/>
  <c r="T19" i="3" s="1"/>
  <c r="N19" i="3"/>
  <c r="U19" i="3" s="1"/>
  <c r="J21" i="3"/>
  <c r="Q21" i="3" s="1"/>
  <c r="K21" i="3"/>
  <c r="R21" i="3" s="1"/>
  <c r="L21" i="3"/>
  <c r="S21" i="3" s="1"/>
  <c r="M21" i="3"/>
  <c r="T21" i="3" s="1"/>
  <c r="N21" i="3"/>
  <c r="U21" i="3" s="1"/>
  <c r="I19" i="3"/>
  <c r="P19" i="3" s="1"/>
  <c r="I21" i="3"/>
  <c r="P21" i="3" s="1"/>
  <c r="I17" i="3"/>
  <c r="P17" i="3" s="1"/>
  <c r="J11" i="3"/>
  <c r="Q11" i="3" s="1"/>
  <c r="K11" i="3"/>
  <c r="R11" i="3" s="1"/>
  <c r="L11" i="3"/>
  <c r="S11" i="3" s="1"/>
  <c r="M11" i="3"/>
  <c r="T11" i="3" s="1"/>
  <c r="N11" i="3"/>
  <c r="U11" i="3" s="1"/>
  <c r="J13" i="3"/>
  <c r="Q13" i="3" s="1"/>
  <c r="K13" i="3"/>
  <c r="R13" i="3" s="1"/>
  <c r="L13" i="3"/>
  <c r="S13" i="3" s="1"/>
  <c r="M13" i="3"/>
  <c r="T13" i="3" s="1"/>
  <c r="N13" i="3"/>
  <c r="U13" i="3" s="1"/>
  <c r="J15" i="3"/>
  <c r="Q15" i="3" s="1"/>
  <c r="K15" i="3"/>
  <c r="R15" i="3" s="1"/>
  <c r="L15" i="3"/>
  <c r="S15" i="3" s="1"/>
  <c r="M15" i="3"/>
  <c r="T15" i="3" s="1"/>
  <c r="N15" i="3"/>
  <c r="U15" i="3" s="1"/>
  <c r="J5" i="3"/>
  <c r="Q5" i="3" s="1"/>
  <c r="K5" i="3"/>
  <c r="R5" i="3" s="1"/>
  <c r="L5" i="3"/>
  <c r="S5" i="3" s="1"/>
  <c r="M5" i="3"/>
  <c r="T5" i="3" s="1"/>
  <c r="N5" i="3"/>
  <c r="U5" i="3" s="1"/>
  <c r="J6" i="3"/>
  <c r="Q6" i="3" s="1"/>
  <c r="K6" i="3"/>
  <c r="R6" i="3" s="1"/>
  <c r="L6" i="3"/>
  <c r="S6" i="3" s="1"/>
  <c r="M6" i="3"/>
  <c r="T6" i="3" s="1"/>
  <c r="N6" i="3"/>
  <c r="U6" i="3" s="1"/>
  <c r="J7" i="3"/>
  <c r="Q7" i="3" s="1"/>
  <c r="K7" i="3"/>
  <c r="R7" i="3" s="1"/>
  <c r="L7" i="3"/>
  <c r="S7" i="3" s="1"/>
  <c r="M7" i="3"/>
  <c r="T7" i="3" s="1"/>
  <c r="N7" i="3"/>
  <c r="U7" i="3" s="1"/>
  <c r="J9" i="3"/>
  <c r="Q9" i="3" s="1"/>
  <c r="K9" i="3"/>
  <c r="R9" i="3" s="1"/>
  <c r="L9" i="3"/>
  <c r="S9" i="3" s="1"/>
  <c r="M9" i="3"/>
  <c r="T9" i="3" s="1"/>
  <c r="N9" i="3"/>
  <c r="U9" i="3" s="1"/>
  <c r="I5" i="3"/>
  <c r="P5" i="3" s="1"/>
  <c r="J3" i="3"/>
  <c r="Q3" i="3" s="1"/>
  <c r="K3" i="3"/>
  <c r="R3" i="3" s="1"/>
  <c r="L3" i="3"/>
  <c r="S3" i="3" s="1"/>
  <c r="M3" i="3"/>
  <c r="T3" i="3" s="1"/>
  <c r="J4" i="3"/>
  <c r="Q4" i="3" s="1"/>
  <c r="K4" i="3"/>
  <c r="R4" i="3" s="1"/>
  <c r="L4" i="3"/>
  <c r="S4" i="3" s="1"/>
  <c r="M4" i="3"/>
  <c r="T4" i="3" s="1"/>
  <c r="N4" i="3"/>
  <c r="U4" i="3" s="1"/>
  <c r="I4" i="3"/>
  <c r="P4" i="3" s="1"/>
  <c r="V26" i="3" l="1"/>
  <c r="V3" i="3"/>
  <c r="W11" i="3"/>
  <c r="W23" i="3"/>
  <c r="V23" i="3"/>
  <c r="W16" i="3"/>
  <c r="W3" i="3"/>
  <c r="W19" i="3"/>
  <c r="W4" i="3"/>
  <c r="W13" i="3"/>
  <c r="W8" i="3"/>
  <c r="W12" i="3"/>
  <c r="W6" i="3"/>
  <c r="W17" i="3"/>
  <c r="W25" i="3"/>
  <c r="W21" i="3"/>
  <c r="W24" i="3"/>
  <c r="W10" i="3"/>
  <c r="W5" i="3"/>
  <c r="W15" i="3"/>
  <c r="W20" i="3"/>
  <c r="W9" i="3"/>
  <c r="W14" i="3"/>
  <c r="W18" i="3"/>
  <c r="W22" i="3"/>
  <c r="W26" i="3"/>
  <c r="V25" i="3"/>
  <c r="V21" i="3"/>
  <c r="V19" i="3"/>
  <c r="V22" i="3"/>
  <c r="V20" i="3"/>
  <c r="V13" i="3"/>
  <c r="V14" i="3"/>
  <c r="V16" i="3"/>
  <c r="V15" i="3"/>
  <c r="V12" i="3"/>
  <c r="V11" i="3"/>
  <c r="V8" i="3"/>
  <c r="V10" i="3"/>
  <c r="V6" i="3"/>
  <c r="V7" i="3"/>
  <c r="V9" i="3"/>
  <c r="V5" i="3"/>
  <c r="V4" i="3"/>
  <c r="V24" i="3"/>
  <c r="V18" i="3"/>
  <c r="V17" i="3"/>
</calcChain>
</file>

<file path=xl/sharedStrings.xml><?xml version="1.0" encoding="utf-8"?>
<sst xmlns="http://schemas.openxmlformats.org/spreadsheetml/2006/main" count="56" uniqueCount="18">
  <si>
    <t>Pt</t>
  </si>
  <si>
    <t>Zr</t>
  </si>
  <si>
    <t>Sample</t>
  </si>
  <si>
    <t>Mass Used (mg)</t>
  </si>
  <si>
    <t>Mass (mg)</t>
  </si>
  <si>
    <t>Metal</t>
  </si>
  <si>
    <t>w/w</t>
  </si>
  <si>
    <t>Replicates (mg/L)</t>
  </si>
  <si>
    <t>Average w/w</t>
  </si>
  <si>
    <t>Stdev w/w</t>
  </si>
  <si>
    <t>Fe</t>
    <phoneticPr fontId="21" type="noConversion"/>
  </si>
  <si>
    <t>Mn</t>
    <phoneticPr fontId="21" type="noConversion"/>
  </si>
  <si>
    <t>WY-02-146</t>
    <phoneticPr fontId="21" type="noConversion"/>
  </si>
  <si>
    <t>WY-02-147</t>
    <phoneticPr fontId="21" type="noConversion"/>
  </si>
  <si>
    <t>WY-02-148</t>
    <phoneticPr fontId="21" type="noConversion"/>
  </si>
  <si>
    <t>WY-02-149</t>
    <phoneticPr fontId="21" type="noConversion"/>
  </si>
  <si>
    <t>WY-02-150</t>
    <phoneticPr fontId="21" type="noConversion"/>
  </si>
  <si>
    <t>WY-02-151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</si>
</sst>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rgb="FF9C5700"/>
      <name val="Calibri"/>
      <family val="2"/>
      <scheme val="minor"/>
    </font>
    <font>
      <sz val="12"/>
      <color theme="0"/>
      <name val="Calibri"/>
      <family val="3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71">
    <xf numFmtId="0" fontId="0" fillId="0" borderId="0" xfId="0"/>
    <xf numFmtId="0" fontId="17" fillId="33" borderId="0" xfId="0" applyFont="1" applyFill="1"/>
    <xf numFmtId="0" fontId="19" fillId="33" borderId="20" xfId="0" applyFont="1" applyFill="1" applyBorder="1" applyAlignment="1">
      <alignment horizontal="center" vertical="center"/>
    </xf>
    <xf numFmtId="0" fontId="19" fillId="33" borderId="22" xfId="0" applyFont="1" applyFill="1" applyBorder="1" applyAlignment="1">
      <alignment horizontal="center" vertical="center"/>
    </xf>
    <xf numFmtId="0" fontId="19" fillId="33" borderId="21" xfId="0" applyFont="1" applyFill="1" applyBorder="1" applyAlignment="1">
      <alignment horizontal="center" vertical="center"/>
    </xf>
    <xf numFmtId="0" fontId="19" fillId="33" borderId="34" xfId="0" applyFont="1" applyFill="1" applyBorder="1" applyAlignment="1">
      <alignment horizontal="center" vertical="center"/>
    </xf>
    <xf numFmtId="0" fontId="19" fillId="33" borderId="35" xfId="0" applyFont="1" applyFill="1" applyBorder="1" applyAlignment="1">
      <alignment horizontal="center" vertical="center"/>
    </xf>
    <xf numFmtId="0" fontId="19" fillId="33" borderId="39" xfId="0" applyFont="1" applyFill="1" applyBorder="1" applyAlignment="1">
      <alignment horizontal="center" vertical="center"/>
    </xf>
    <xf numFmtId="0" fontId="19" fillId="33" borderId="25" xfId="0" applyFont="1" applyFill="1" applyBorder="1" applyAlignment="1">
      <alignment horizontal="center" vertical="center"/>
    </xf>
    <xf numFmtId="0" fontId="0" fillId="33" borderId="0" xfId="0" applyFill="1"/>
    <xf numFmtId="0" fontId="18" fillId="33" borderId="17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0" fontId="18" fillId="33" borderId="18" xfId="0" applyFont="1" applyFill="1" applyBorder="1" applyAlignment="1">
      <alignment horizontal="center" vertical="center"/>
    </xf>
    <xf numFmtId="0" fontId="18" fillId="33" borderId="0" xfId="0" applyFont="1" applyFill="1" applyAlignment="1">
      <alignment horizontal="center" vertical="center"/>
    </xf>
    <xf numFmtId="0" fontId="18" fillId="33" borderId="24" xfId="0" applyFont="1" applyFill="1" applyBorder="1" applyAlignment="1">
      <alignment horizontal="center" vertical="center"/>
    </xf>
    <xf numFmtId="0" fontId="18" fillId="33" borderId="23" xfId="0" applyFont="1" applyFill="1" applyBorder="1" applyAlignment="1">
      <alignment horizontal="center" vertical="center"/>
    </xf>
    <xf numFmtId="0" fontId="18" fillId="33" borderId="0" xfId="0" applyFont="1" applyFill="1"/>
    <xf numFmtId="0" fontId="18" fillId="33" borderId="12" xfId="0" applyFont="1" applyFill="1" applyBorder="1" applyAlignment="1">
      <alignment horizontal="center" vertical="center"/>
    </xf>
    <xf numFmtId="0" fontId="18" fillId="33" borderId="13" xfId="0" applyFont="1" applyFill="1" applyBorder="1" applyAlignment="1">
      <alignment horizontal="center" vertical="center"/>
    </xf>
    <xf numFmtId="0" fontId="18" fillId="33" borderId="17" xfId="0" applyFont="1" applyFill="1" applyBorder="1"/>
    <xf numFmtId="0" fontId="0" fillId="34" borderId="0" xfId="0" applyFill="1"/>
    <xf numFmtId="0" fontId="18" fillId="34" borderId="0" xfId="0" applyFont="1" applyFill="1" applyAlignment="1">
      <alignment horizontal="center" vertical="center"/>
    </xf>
    <xf numFmtId="0" fontId="18" fillId="34" borderId="0" xfId="0" applyFont="1" applyFill="1"/>
    <xf numFmtId="0" fontId="18" fillId="35" borderId="24" xfId="0" applyFont="1" applyFill="1" applyBorder="1" applyAlignment="1">
      <alignment horizontal="center" vertical="center"/>
    </xf>
    <xf numFmtId="0" fontId="18" fillId="35" borderId="10" xfId="0" applyFont="1" applyFill="1" applyBorder="1" applyAlignment="1">
      <alignment horizontal="center" vertical="center"/>
    </xf>
    <xf numFmtId="0" fontId="0" fillId="35" borderId="0" xfId="0" applyFill="1"/>
    <xf numFmtId="0" fontId="18" fillId="35" borderId="17" xfId="0" applyFont="1" applyFill="1" applyBorder="1" applyAlignment="1">
      <alignment horizontal="center" vertical="center"/>
    </xf>
    <xf numFmtId="0" fontId="18" fillId="35" borderId="11" xfId="0" applyFont="1" applyFill="1" applyBorder="1" applyAlignment="1">
      <alignment horizontal="center" vertical="center"/>
    </xf>
    <xf numFmtId="0" fontId="18" fillId="35" borderId="18" xfId="0" applyFont="1" applyFill="1" applyBorder="1" applyAlignment="1">
      <alignment horizontal="center" vertical="center"/>
    </xf>
    <xf numFmtId="0" fontId="18" fillId="35" borderId="33" xfId="0" applyFont="1" applyFill="1" applyBorder="1" applyAlignment="1">
      <alignment horizontal="center" vertical="center"/>
    </xf>
    <xf numFmtId="0" fontId="18" fillId="35" borderId="26" xfId="0" applyFont="1" applyFill="1" applyBorder="1" applyAlignment="1">
      <alignment horizontal="center" vertical="center"/>
    </xf>
    <xf numFmtId="0" fontId="18" fillId="35" borderId="19" xfId="0" applyFont="1" applyFill="1" applyBorder="1" applyAlignment="1">
      <alignment horizontal="center" vertical="center"/>
    </xf>
    <xf numFmtId="0" fontId="18" fillId="35" borderId="23" xfId="0" applyFont="1" applyFill="1" applyBorder="1" applyAlignment="1">
      <alignment horizontal="center" vertical="center"/>
    </xf>
    <xf numFmtId="0" fontId="18" fillId="35" borderId="12" xfId="0" applyFont="1" applyFill="1" applyBorder="1" applyAlignment="1">
      <alignment horizontal="center" vertical="center"/>
    </xf>
    <xf numFmtId="0" fontId="18" fillId="36" borderId="10" xfId="0" applyFont="1" applyFill="1" applyBorder="1" applyAlignment="1">
      <alignment horizontal="center" vertical="center"/>
    </xf>
    <xf numFmtId="0" fontId="0" fillId="36" borderId="0" xfId="0" applyFill="1"/>
    <xf numFmtId="0" fontId="18" fillId="36" borderId="17" xfId="0" applyFont="1" applyFill="1" applyBorder="1" applyAlignment="1">
      <alignment horizontal="center" vertical="center"/>
    </xf>
    <xf numFmtId="0" fontId="18" fillId="36" borderId="11" xfId="0" applyFont="1" applyFill="1" applyBorder="1" applyAlignment="1">
      <alignment horizontal="center" vertical="center"/>
    </xf>
    <xf numFmtId="0" fontId="18" fillId="36" borderId="18" xfId="0" applyFont="1" applyFill="1" applyBorder="1" applyAlignment="1">
      <alignment horizontal="center" vertical="center"/>
    </xf>
    <xf numFmtId="0" fontId="18" fillId="36" borderId="26" xfId="0" applyFont="1" applyFill="1" applyBorder="1" applyAlignment="1">
      <alignment horizontal="center" vertical="center"/>
    </xf>
    <xf numFmtId="0" fontId="18" fillId="36" borderId="19" xfId="0" applyFont="1" applyFill="1" applyBorder="1" applyAlignment="1">
      <alignment horizontal="center" vertical="center"/>
    </xf>
    <xf numFmtId="0" fontId="20" fillId="36" borderId="0" xfId="0" applyFont="1" applyFill="1"/>
    <xf numFmtId="0" fontId="18" fillId="36" borderId="23" xfId="0" applyFont="1" applyFill="1" applyBorder="1" applyAlignment="1">
      <alignment horizontal="center" vertical="center"/>
    </xf>
    <xf numFmtId="0" fontId="18" fillId="36" borderId="0" xfId="0" applyFont="1" applyFill="1"/>
    <xf numFmtId="0" fontId="18" fillId="36" borderId="24" xfId="0" applyFont="1" applyFill="1" applyBorder="1" applyAlignment="1">
      <alignment horizontal="center" vertical="center"/>
    </xf>
    <xf numFmtId="0" fontId="18" fillId="36" borderId="33" xfId="0" applyFont="1" applyFill="1" applyBorder="1" applyAlignment="1">
      <alignment horizontal="center" vertical="center"/>
    </xf>
    <xf numFmtId="0" fontId="18" fillId="36" borderId="12" xfId="0" applyFont="1" applyFill="1" applyBorder="1" applyAlignment="1">
      <alignment horizontal="center" vertical="center"/>
    </xf>
    <xf numFmtId="0" fontId="18" fillId="37" borderId="24" xfId="0" applyFont="1" applyFill="1" applyBorder="1" applyAlignment="1">
      <alignment horizontal="center" vertical="center"/>
    </xf>
    <xf numFmtId="0" fontId="18" fillId="37" borderId="10" xfId="0" applyFont="1" applyFill="1" applyBorder="1" applyAlignment="1">
      <alignment horizontal="center" vertical="center"/>
    </xf>
    <xf numFmtId="0" fontId="0" fillId="37" borderId="0" xfId="0" applyFill="1"/>
    <xf numFmtId="0" fontId="18" fillId="37" borderId="17" xfId="0" applyFont="1" applyFill="1" applyBorder="1" applyAlignment="1">
      <alignment horizontal="center" vertical="center"/>
    </xf>
    <xf numFmtId="0" fontId="18" fillId="37" borderId="11" xfId="0" applyFont="1" applyFill="1" applyBorder="1" applyAlignment="1">
      <alignment horizontal="center" vertical="center"/>
    </xf>
    <xf numFmtId="0" fontId="18" fillId="37" borderId="18" xfId="0" applyFont="1" applyFill="1" applyBorder="1" applyAlignment="1">
      <alignment horizontal="center" vertical="center"/>
    </xf>
    <xf numFmtId="0" fontId="18" fillId="37" borderId="33" xfId="0" applyFont="1" applyFill="1" applyBorder="1" applyAlignment="1">
      <alignment horizontal="center" vertical="center"/>
    </xf>
    <xf numFmtId="0" fontId="18" fillId="37" borderId="12" xfId="0" applyFont="1" applyFill="1" applyBorder="1" applyAlignment="1">
      <alignment horizontal="center" vertical="center"/>
    </xf>
    <xf numFmtId="0" fontId="18" fillId="37" borderId="23" xfId="0" applyFont="1" applyFill="1" applyBorder="1" applyAlignment="1">
      <alignment horizontal="center" vertical="center"/>
    </xf>
    <xf numFmtId="0" fontId="18" fillId="37" borderId="26" xfId="0" applyFont="1" applyFill="1" applyBorder="1" applyAlignment="1">
      <alignment horizontal="center" vertical="center"/>
    </xf>
    <xf numFmtId="0" fontId="19" fillId="33" borderId="31" xfId="0" applyFont="1" applyFill="1" applyBorder="1" applyAlignment="1">
      <alignment horizontal="center" vertical="center"/>
    </xf>
    <xf numFmtId="0" fontId="19" fillId="33" borderId="32" xfId="0" applyFont="1" applyFill="1" applyBorder="1" applyAlignment="1">
      <alignment horizontal="center" vertical="center"/>
    </xf>
    <xf numFmtId="0" fontId="19" fillId="33" borderId="37" xfId="0" applyFont="1" applyFill="1" applyBorder="1" applyAlignment="1">
      <alignment horizontal="center" vertical="center"/>
    </xf>
    <xf numFmtId="0" fontId="19" fillId="33" borderId="38" xfId="0" applyFont="1" applyFill="1" applyBorder="1" applyAlignment="1">
      <alignment horizontal="center" vertical="center"/>
    </xf>
    <xf numFmtId="0" fontId="19" fillId="33" borderId="14" xfId="0" applyFont="1" applyFill="1" applyBorder="1" applyAlignment="1">
      <alignment horizontal="center" vertical="center"/>
    </xf>
    <xf numFmtId="0" fontId="19" fillId="33" borderId="15" xfId="0" applyFont="1" applyFill="1" applyBorder="1" applyAlignment="1">
      <alignment horizontal="center" vertical="center"/>
    </xf>
    <xf numFmtId="0" fontId="19" fillId="33" borderId="36" xfId="0" applyFont="1" applyFill="1" applyBorder="1" applyAlignment="1">
      <alignment horizontal="center" vertical="center"/>
    </xf>
    <xf numFmtId="0" fontId="19" fillId="33" borderId="16" xfId="0" applyFont="1" applyFill="1" applyBorder="1" applyAlignment="1">
      <alignment horizontal="center" vertical="center"/>
    </xf>
    <xf numFmtId="0" fontId="23" fillId="33" borderId="0" xfId="0" applyFont="1" applyFill="1" applyAlignment="1">
      <alignment horizontal="center" vertical="center"/>
    </xf>
    <xf numFmtId="0" fontId="17" fillId="33" borderId="0" xfId="0" applyFont="1" applyFill="1" applyAlignment="1">
      <alignment horizontal="center" vertical="center"/>
    </xf>
    <xf numFmtId="0" fontId="19" fillId="33" borderId="29" xfId="0" applyFont="1" applyFill="1" applyBorder="1" applyAlignment="1">
      <alignment horizontal="center" vertical="center"/>
    </xf>
    <xf numFmtId="0" fontId="19" fillId="33" borderId="30" xfId="0" applyFont="1" applyFill="1" applyBorder="1" applyAlignment="1">
      <alignment horizontal="center" vertical="center"/>
    </xf>
    <xf numFmtId="0" fontId="19" fillId="33" borderId="27" xfId="0" applyFont="1" applyFill="1" applyBorder="1" applyAlignment="1">
      <alignment horizontal="center" vertical="center"/>
    </xf>
    <xf numFmtId="0" fontId="19" fillId="33" borderId="28" xfId="0" applyFont="1" applyFill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60% - 着色 1 2" xfId="43" xr:uid="{2297F601-79D9-4627-B3C7-AFF0302B16BB}"/>
    <cellStyle name="60% - 着色 2 2" xfId="44" xr:uid="{D569DD10-1B9A-4A09-9E11-2A8D92BCC74D}"/>
    <cellStyle name="60% - 着色 3 2" xfId="45" xr:uid="{5D2165B7-3C20-42E5-9273-35AF40729A3A}"/>
    <cellStyle name="60% - 着色 4 2" xfId="46" xr:uid="{97564F85-6EC2-47F1-8B7D-EE7F6DBD580A}"/>
    <cellStyle name="60% - 着色 5 2" xfId="47" xr:uid="{71F96A1B-5522-4B77-A078-19C68118072D}"/>
    <cellStyle name="60% - 着色 6 2" xfId="48" xr:uid="{9A380DBC-9320-4187-913A-8BC4FECCC2F6}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  <cellStyle name="适中 2" xfId="42" xr:uid="{DCCC9436-E548-4EFB-9B61-87F933F2C0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8C07E-7F9B-4241-AD0E-D5A41E56C2D5}">
  <dimension ref="A1:CE756"/>
  <sheetViews>
    <sheetView tabSelected="1" zoomScaleNormal="100" workbookViewId="0">
      <selection activeCell="W3" sqref="W3"/>
    </sheetView>
  </sheetViews>
  <sheetFormatPr defaultColWidth="8.7109375" defaultRowHeight="15.75"/>
  <cols>
    <col min="1" max="1" width="16.7109375" style="14" customWidth="1"/>
    <col min="2" max="2" width="10.140625" style="15" customWidth="1"/>
    <col min="3" max="3" width="6.140625" style="10" customWidth="1"/>
    <col min="4" max="5" width="7.28515625" style="11" customWidth="1"/>
    <col min="6" max="6" width="6.140625" style="11" customWidth="1"/>
    <col min="7" max="7" width="7.28515625" style="11" customWidth="1"/>
    <col min="8" max="8" width="8.140625" style="12" customWidth="1"/>
    <col min="9" max="9" width="12.85546875" style="10" customWidth="1"/>
    <col min="10" max="10" width="10.140625" style="11" customWidth="1"/>
    <col min="11" max="11" width="9.85546875" style="11" customWidth="1"/>
    <col min="12" max="12" width="9.42578125" style="11" customWidth="1"/>
    <col min="13" max="13" width="8.7109375" style="11" customWidth="1"/>
    <col min="14" max="14" width="9.28515625" style="18" customWidth="1"/>
    <col min="15" max="15" width="16.28515625" style="14" customWidth="1"/>
    <col min="16" max="16" width="16.7109375" style="17" customWidth="1"/>
    <col min="17" max="20" width="16.7109375" style="11" customWidth="1"/>
    <col min="21" max="21" width="16.7109375" style="18" customWidth="1"/>
    <col min="22" max="22" width="16.7109375" style="19" customWidth="1"/>
    <col min="23" max="23" width="19.28515625" style="9" customWidth="1"/>
    <col min="24" max="24" width="12.5703125" style="9" customWidth="1"/>
    <col min="25" max="25" width="8.140625" style="9" customWidth="1"/>
    <col min="26" max="26" width="16.140625" style="9" customWidth="1"/>
    <col min="27" max="27" width="15.42578125" style="9" customWidth="1"/>
    <col min="28" max="28" width="19.42578125" style="9" customWidth="1"/>
    <col min="29" max="29" width="18.5703125" style="9" customWidth="1"/>
    <col min="30" max="30" width="9.140625" style="9" customWidth="1"/>
    <col min="31" max="31" width="15.5703125" style="9" customWidth="1"/>
    <col min="32" max="935" width="9.140625" style="9" customWidth="1"/>
    <col min="936" max="16384" width="8.7109375" style="9"/>
  </cols>
  <sheetData>
    <row r="1" spans="1:29" s="1" customFormat="1">
      <c r="A1" s="57" t="s">
        <v>2</v>
      </c>
      <c r="B1" s="57" t="s">
        <v>5</v>
      </c>
      <c r="C1" s="61" t="s">
        <v>7</v>
      </c>
      <c r="D1" s="62"/>
      <c r="E1" s="62"/>
      <c r="F1" s="62"/>
      <c r="G1" s="62"/>
      <c r="H1" s="63"/>
      <c r="I1" s="61" t="s">
        <v>4</v>
      </c>
      <c r="J1" s="62"/>
      <c r="K1" s="62"/>
      <c r="L1" s="62"/>
      <c r="M1" s="62"/>
      <c r="N1" s="64"/>
      <c r="O1" s="59" t="s">
        <v>3</v>
      </c>
      <c r="P1" s="61" t="s">
        <v>6</v>
      </c>
      <c r="Q1" s="62"/>
      <c r="R1" s="62"/>
      <c r="S1" s="62"/>
      <c r="T1" s="62"/>
      <c r="U1" s="64"/>
      <c r="V1" s="69" t="s">
        <v>8</v>
      </c>
      <c r="W1" s="67" t="s">
        <v>9</v>
      </c>
      <c r="Z1" s="66"/>
      <c r="AA1" s="65"/>
      <c r="AB1" s="65"/>
      <c r="AC1" s="65"/>
    </row>
    <row r="2" spans="1:29" s="1" customFormat="1" ht="16.5" thickBot="1">
      <c r="A2" s="58"/>
      <c r="B2" s="58"/>
      <c r="C2" s="2">
        <v>1</v>
      </c>
      <c r="D2" s="3">
        <v>2</v>
      </c>
      <c r="E2" s="3">
        <v>3</v>
      </c>
      <c r="F2" s="3">
        <v>4</v>
      </c>
      <c r="G2" s="3">
        <v>5</v>
      </c>
      <c r="H2" s="4">
        <v>6</v>
      </c>
      <c r="I2" s="5">
        <v>1</v>
      </c>
      <c r="J2" s="6">
        <v>2</v>
      </c>
      <c r="K2" s="6">
        <v>3</v>
      </c>
      <c r="L2" s="6">
        <v>4</v>
      </c>
      <c r="M2" s="6">
        <v>5</v>
      </c>
      <c r="N2" s="7">
        <v>6</v>
      </c>
      <c r="O2" s="60"/>
      <c r="P2" s="8">
        <v>1</v>
      </c>
      <c r="Q2" s="3">
        <v>2</v>
      </c>
      <c r="R2" s="3">
        <v>3</v>
      </c>
      <c r="S2" s="3">
        <v>4</v>
      </c>
      <c r="T2" s="3">
        <v>5</v>
      </c>
      <c r="U2" s="4">
        <v>6</v>
      </c>
      <c r="V2" s="70"/>
      <c r="W2" s="68"/>
      <c r="Z2" s="66"/>
      <c r="AA2" s="66"/>
      <c r="AB2" s="66"/>
      <c r="AC2" s="66"/>
    </row>
    <row r="3" spans="1:29" s="25" customFormat="1">
      <c r="A3" s="23" t="s">
        <v>12</v>
      </c>
      <c r="B3" s="24" t="s">
        <v>10</v>
      </c>
      <c r="C3" s="25">
        <v>1.32</v>
      </c>
      <c r="D3" s="25">
        <v>1.36</v>
      </c>
      <c r="E3" s="25">
        <v>1.36</v>
      </c>
      <c r="F3" s="25">
        <v>1.36</v>
      </c>
      <c r="G3" s="25">
        <v>1.36</v>
      </c>
      <c r="H3" s="25">
        <v>1.36</v>
      </c>
      <c r="I3" s="26">
        <f t="shared" ref="I3:I7" si="0">C3*0.05</f>
        <v>6.6000000000000003E-2</v>
      </c>
      <c r="J3" s="27">
        <f t="shared" ref="J3:N13" si="1">D3*0.05</f>
        <v>6.8000000000000005E-2</v>
      </c>
      <c r="K3" s="27">
        <f t="shared" si="1"/>
        <v>6.8000000000000005E-2</v>
      </c>
      <c r="L3" s="27">
        <f t="shared" si="1"/>
        <v>6.8000000000000005E-2</v>
      </c>
      <c r="M3" s="27">
        <f t="shared" si="1"/>
        <v>6.8000000000000005E-2</v>
      </c>
      <c r="N3" s="28">
        <f>H3*0.05</f>
        <v>6.8000000000000005E-2</v>
      </c>
      <c r="O3" s="29">
        <v>1.7</v>
      </c>
      <c r="P3" s="30">
        <f>(I3/$O$3)*100</f>
        <v>3.882352941176471</v>
      </c>
      <c r="Q3" s="30">
        <f>(J3/$O$3)*100</f>
        <v>4</v>
      </c>
      <c r="R3" s="30">
        <f>(K3/$O$3)*100</f>
        <v>4</v>
      </c>
      <c r="S3" s="30">
        <f>(L3/$O$3)*100</f>
        <v>4</v>
      </c>
      <c r="T3" s="30">
        <f>(M3/$O$3)*100</f>
        <v>4</v>
      </c>
      <c r="U3" s="30">
        <f>(N3/$O$3)*100</f>
        <v>4</v>
      </c>
      <c r="V3" s="31">
        <f>AVERAGE(P3:U3)</f>
        <v>3.9803921568627452</v>
      </c>
      <c r="W3" s="31">
        <f t="shared" ref="W3:W26" si="2">_xlfn.STDEV.P(P3:U3)</f>
        <v>4.3844470147054546E-2</v>
      </c>
    </row>
    <row r="4" spans="1:29" s="25" customFormat="1">
      <c r="A4" s="23" t="s">
        <v>12</v>
      </c>
      <c r="B4" s="32" t="s">
        <v>11</v>
      </c>
      <c r="C4" s="25">
        <v>0</v>
      </c>
      <c r="D4" s="25">
        <v>0</v>
      </c>
      <c r="E4" s="25">
        <v>0</v>
      </c>
      <c r="F4" s="25">
        <v>0</v>
      </c>
      <c r="G4" s="25">
        <v>0</v>
      </c>
      <c r="H4" s="25">
        <v>0</v>
      </c>
      <c r="I4" s="26">
        <f t="shared" si="0"/>
        <v>0</v>
      </c>
      <c r="J4" s="27">
        <f t="shared" si="1"/>
        <v>0</v>
      </c>
      <c r="K4" s="27">
        <f t="shared" si="1"/>
        <v>0</v>
      </c>
      <c r="L4" s="27">
        <f t="shared" si="1"/>
        <v>0</v>
      </c>
      <c r="M4" s="27">
        <f t="shared" si="1"/>
        <v>0</v>
      </c>
      <c r="N4" s="28">
        <f t="shared" si="1"/>
        <v>0</v>
      </c>
      <c r="O4" s="29">
        <v>1.7</v>
      </c>
      <c r="P4" s="30">
        <f>(I4/$O$4)*100</f>
        <v>0</v>
      </c>
      <c r="Q4" s="30">
        <f>(J4/$O$4)*100</f>
        <v>0</v>
      </c>
      <c r="R4" s="30">
        <f>(K4/$O$4)*100</f>
        <v>0</v>
      </c>
      <c r="S4" s="30">
        <f>(L4/$O$4)*100</f>
        <v>0</v>
      </c>
      <c r="T4" s="30">
        <f>(M4/$O$4)*100</f>
        <v>0</v>
      </c>
      <c r="U4" s="30">
        <f>(N4/$O$4)*100</f>
        <v>0</v>
      </c>
      <c r="V4" s="31">
        <f t="shared" ref="V4" si="3">AVERAGE(P4:U4)</f>
        <v>0</v>
      </c>
      <c r="W4" s="31">
        <f t="shared" si="2"/>
        <v>0</v>
      </c>
    </row>
    <row r="5" spans="1:29" s="25" customFormat="1">
      <c r="A5" s="23" t="s">
        <v>12</v>
      </c>
      <c r="B5" s="32" t="s">
        <v>0</v>
      </c>
      <c r="C5" s="25">
        <v>0</v>
      </c>
      <c r="D5" s="25">
        <v>0.01</v>
      </c>
      <c r="E5" s="25">
        <v>0</v>
      </c>
      <c r="F5" s="25">
        <v>0</v>
      </c>
      <c r="G5" s="25">
        <v>0</v>
      </c>
      <c r="H5" s="25">
        <v>0</v>
      </c>
      <c r="I5" s="26">
        <f t="shared" si="0"/>
        <v>0</v>
      </c>
      <c r="J5" s="27">
        <f t="shared" si="1"/>
        <v>5.0000000000000001E-4</v>
      </c>
      <c r="K5" s="27">
        <f t="shared" si="1"/>
        <v>0</v>
      </c>
      <c r="L5" s="27">
        <f t="shared" si="1"/>
        <v>0</v>
      </c>
      <c r="M5" s="27">
        <f t="shared" si="1"/>
        <v>0</v>
      </c>
      <c r="N5" s="28">
        <f t="shared" si="1"/>
        <v>0</v>
      </c>
      <c r="O5" s="29">
        <v>1.7</v>
      </c>
      <c r="P5" s="33">
        <f>(I5/$O$5)*100</f>
        <v>0</v>
      </c>
      <c r="Q5" s="33">
        <f>(J5/$O$5)*100</f>
        <v>2.9411764705882356E-2</v>
      </c>
      <c r="R5" s="33">
        <f>(K5/$O$5)*100</f>
        <v>0</v>
      </c>
      <c r="S5" s="33">
        <f>(L5/$O$5)*100</f>
        <v>0</v>
      </c>
      <c r="T5" s="33">
        <f>(M5/$O$5)*100</f>
        <v>0</v>
      </c>
      <c r="U5" s="33">
        <f>(N5/$O$5)*100</f>
        <v>0</v>
      </c>
      <c r="V5" s="26">
        <f>AVERAGE(P5:U5)</f>
        <v>4.9019607843137263E-3</v>
      </c>
      <c r="W5" s="26">
        <f t="shared" si="2"/>
        <v>1.0961117536763675E-2</v>
      </c>
    </row>
    <row r="6" spans="1:29" s="25" customFormat="1">
      <c r="A6" s="23" t="s">
        <v>12</v>
      </c>
      <c r="B6" s="32" t="s">
        <v>1</v>
      </c>
      <c r="C6" s="25">
        <v>7.23</v>
      </c>
      <c r="D6" s="25">
        <v>7.44</v>
      </c>
      <c r="E6" s="25">
        <v>7.45</v>
      </c>
      <c r="F6" s="25">
        <v>7.51</v>
      </c>
      <c r="G6" s="25">
        <v>7.5</v>
      </c>
      <c r="H6" s="25">
        <v>7.51</v>
      </c>
      <c r="I6" s="26">
        <f t="shared" si="0"/>
        <v>0.36150000000000004</v>
      </c>
      <c r="J6" s="27">
        <f t="shared" si="1"/>
        <v>0.37200000000000005</v>
      </c>
      <c r="K6" s="27">
        <f t="shared" si="1"/>
        <v>0.37250000000000005</v>
      </c>
      <c r="L6" s="27">
        <f t="shared" si="1"/>
        <v>0.3755</v>
      </c>
      <c r="M6" s="27">
        <f t="shared" si="1"/>
        <v>0.375</v>
      </c>
      <c r="N6" s="28">
        <f t="shared" si="1"/>
        <v>0.3755</v>
      </c>
      <c r="O6" s="29">
        <v>1.7</v>
      </c>
      <c r="P6" s="33">
        <f>(I6/$O$6)*100</f>
        <v>21.264705882352946</v>
      </c>
      <c r="Q6" s="33">
        <f>(J6/$O$6)*100</f>
        <v>21.882352941176475</v>
      </c>
      <c r="R6" s="33">
        <f>(K6/$O$6)*100</f>
        <v>21.911764705882355</v>
      </c>
      <c r="S6" s="33">
        <f>(L6/$O$6)*100</f>
        <v>22.088235294117649</v>
      </c>
      <c r="T6" s="33">
        <f>(M6/$O$6)*100</f>
        <v>22.058823529411764</v>
      </c>
      <c r="U6" s="33">
        <f>(N6/$O$6)*100</f>
        <v>22.088235294117649</v>
      </c>
      <c r="V6" s="26">
        <f t="shared" ref="V6:V10" si="4">AVERAGE(P6:U6)</f>
        <v>21.882352941176475</v>
      </c>
      <c r="W6" s="26">
        <f t="shared" si="2"/>
        <v>0.28817526385684328</v>
      </c>
    </row>
    <row r="7" spans="1:29" s="35" customFormat="1">
      <c r="A7" s="44" t="s">
        <v>13</v>
      </c>
      <c r="B7" s="34" t="s">
        <v>10</v>
      </c>
      <c r="C7" s="35">
        <v>1.78</v>
      </c>
      <c r="D7" s="35">
        <v>1.81</v>
      </c>
      <c r="E7" s="35">
        <v>1.82</v>
      </c>
      <c r="F7" s="35">
        <v>1.82</v>
      </c>
      <c r="G7" s="35">
        <v>1.84</v>
      </c>
      <c r="H7" s="35">
        <v>1.83</v>
      </c>
      <c r="I7" s="36">
        <f t="shared" si="0"/>
        <v>8.900000000000001E-2</v>
      </c>
      <c r="J7" s="37">
        <f t="shared" si="1"/>
        <v>9.0500000000000011E-2</v>
      </c>
      <c r="K7" s="37">
        <f t="shared" si="1"/>
        <v>9.1000000000000011E-2</v>
      </c>
      <c r="L7" s="37">
        <f t="shared" si="1"/>
        <v>9.1000000000000011E-2</v>
      </c>
      <c r="M7" s="37">
        <f t="shared" si="1"/>
        <v>9.2000000000000012E-2</v>
      </c>
      <c r="N7" s="38">
        <f t="shared" si="1"/>
        <v>9.1500000000000012E-2</v>
      </c>
      <c r="O7" s="45">
        <v>2.2999999999999998</v>
      </c>
      <c r="P7" s="46">
        <f>(I7/$O$7)*100</f>
        <v>3.8695652173913047</v>
      </c>
      <c r="Q7" s="46">
        <f>(J7/$O$7)*100</f>
        <v>3.9347826086956528</v>
      </c>
      <c r="R7" s="46">
        <f>(K7/$O$7)*100</f>
        <v>3.9565217391304355</v>
      </c>
      <c r="S7" s="46">
        <f>(L7/$O$7)*100</f>
        <v>3.9565217391304355</v>
      </c>
      <c r="T7" s="46">
        <f>(M7/$O$7)*100</f>
        <v>4.0000000000000009</v>
      </c>
      <c r="U7" s="46">
        <f>(N7/$O$7)*100</f>
        <v>3.9782608695652177</v>
      </c>
      <c r="V7" s="36">
        <f t="shared" si="4"/>
        <v>3.9492753623188412</v>
      </c>
      <c r="W7" s="40">
        <f>_xlfn.STDEV.P(P7:U7)</f>
        <v>4.0991697460089842E-2</v>
      </c>
    </row>
    <row r="8" spans="1:29" s="35" customFormat="1">
      <c r="A8" s="44" t="s">
        <v>13</v>
      </c>
      <c r="B8" s="42" t="s">
        <v>11</v>
      </c>
      <c r="C8" s="35">
        <v>0</v>
      </c>
      <c r="D8" s="35">
        <v>0</v>
      </c>
      <c r="E8" s="35">
        <v>0</v>
      </c>
      <c r="F8" s="35">
        <v>0</v>
      </c>
      <c r="G8" s="35">
        <v>0</v>
      </c>
      <c r="H8" s="35">
        <v>0</v>
      </c>
      <c r="I8" s="36">
        <f t="shared" ref="I8:N8" si="5">C8*0.05</f>
        <v>0</v>
      </c>
      <c r="J8" s="37">
        <f t="shared" si="5"/>
        <v>0</v>
      </c>
      <c r="K8" s="37">
        <f t="shared" si="5"/>
        <v>0</v>
      </c>
      <c r="L8" s="37">
        <f t="shared" si="5"/>
        <v>0</v>
      </c>
      <c r="M8" s="37">
        <f t="shared" si="5"/>
        <v>0</v>
      </c>
      <c r="N8" s="38">
        <f t="shared" si="5"/>
        <v>0</v>
      </c>
      <c r="O8" s="45">
        <v>2.2999999999999998</v>
      </c>
      <c r="P8" s="46">
        <f>(I8/$O$8)*100</f>
        <v>0</v>
      </c>
      <c r="Q8" s="46">
        <f>(J8/$O$8)*100</f>
        <v>0</v>
      </c>
      <c r="R8" s="46">
        <f>(K8/$O$8)*100</f>
        <v>0</v>
      </c>
      <c r="S8" s="46">
        <f>(L8/$O$8)*100</f>
        <v>0</v>
      </c>
      <c r="T8" s="46">
        <f>(M8/$O$8)*100</f>
        <v>0</v>
      </c>
      <c r="U8" s="46">
        <f>(N8/$O$8)*100</f>
        <v>0</v>
      </c>
      <c r="V8" s="36">
        <f t="shared" si="4"/>
        <v>0</v>
      </c>
      <c r="W8" s="40">
        <f t="shared" si="2"/>
        <v>0</v>
      </c>
      <c r="X8" s="41"/>
    </row>
    <row r="9" spans="1:29" s="35" customFormat="1">
      <c r="A9" s="44" t="s">
        <v>13</v>
      </c>
      <c r="B9" s="42" t="s">
        <v>0</v>
      </c>
      <c r="C9" s="35">
        <v>0</v>
      </c>
      <c r="D9" s="35">
        <v>0</v>
      </c>
      <c r="E9" s="35">
        <v>0</v>
      </c>
      <c r="F9" s="35">
        <v>0</v>
      </c>
      <c r="G9" s="35">
        <v>0</v>
      </c>
      <c r="H9" s="35">
        <v>0</v>
      </c>
      <c r="I9" s="36">
        <f t="shared" ref="I9" si="6">C9*0.05</f>
        <v>0</v>
      </c>
      <c r="J9" s="37">
        <f t="shared" si="1"/>
        <v>0</v>
      </c>
      <c r="K9" s="37">
        <f t="shared" si="1"/>
        <v>0</v>
      </c>
      <c r="L9" s="37">
        <f t="shared" si="1"/>
        <v>0</v>
      </c>
      <c r="M9" s="37">
        <f t="shared" si="1"/>
        <v>0</v>
      </c>
      <c r="N9" s="38">
        <f t="shared" si="1"/>
        <v>0</v>
      </c>
      <c r="O9" s="45">
        <v>2.2999999999999998</v>
      </c>
      <c r="P9" s="46">
        <f>(I9/$O$9)*100</f>
        <v>0</v>
      </c>
      <c r="Q9" s="46">
        <f>(J9/$O$9)*100</f>
        <v>0</v>
      </c>
      <c r="R9" s="46">
        <f>(K9/$O$9)*100</f>
        <v>0</v>
      </c>
      <c r="S9" s="46">
        <f>(L9/$O$9)*100</f>
        <v>0</v>
      </c>
      <c r="T9" s="46">
        <f>(M9/$O$9)*100</f>
        <v>0</v>
      </c>
      <c r="U9" s="46">
        <f>(N9/$O$9)*100</f>
        <v>0</v>
      </c>
      <c r="V9" s="36">
        <f t="shared" si="4"/>
        <v>0</v>
      </c>
      <c r="W9" s="40">
        <f t="shared" si="2"/>
        <v>0</v>
      </c>
      <c r="X9" s="43"/>
    </row>
    <row r="10" spans="1:29" s="35" customFormat="1">
      <c r="A10" s="44" t="s">
        <v>13</v>
      </c>
      <c r="B10" s="42" t="s">
        <v>1</v>
      </c>
      <c r="C10" s="35">
        <v>10.33</v>
      </c>
      <c r="D10" s="35">
        <v>10.5</v>
      </c>
      <c r="E10" s="35">
        <v>10.61</v>
      </c>
      <c r="F10" s="35">
        <v>10.63</v>
      </c>
      <c r="G10" s="35">
        <v>10.71</v>
      </c>
      <c r="H10" s="35">
        <v>10.64</v>
      </c>
      <c r="I10" s="36">
        <f t="shared" ref="I10:N10" si="7">C10*0.05</f>
        <v>0.51650000000000007</v>
      </c>
      <c r="J10" s="37">
        <f t="shared" si="7"/>
        <v>0.52500000000000002</v>
      </c>
      <c r="K10" s="37">
        <f t="shared" si="7"/>
        <v>0.53049999999999997</v>
      </c>
      <c r="L10" s="37">
        <f t="shared" si="7"/>
        <v>0.53150000000000008</v>
      </c>
      <c r="M10" s="37">
        <f t="shared" si="7"/>
        <v>0.53550000000000009</v>
      </c>
      <c r="N10" s="38">
        <f t="shared" si="7"/>
        <v>0.53200000000000003</v>
      </c>
      <c r="O10" s="45">
        <v>2.2999999999999998</v>
      </c>
      <c r="P10" s="46">
        <f>(I10/$O$10)*100</f>
        <v>22.456521739130437</v>
      </c>
      <c r="Q10" s="46">
        <f>(J10/$O$10)*100</f>
        <v>22.826086956521742</v>
      </c>
      <c r="R10" s="46">
        <f>(K10/$O$10)*100</f>
        <v>23.065217391304348</v>
      </c>
      <c r="S10" s="46">
        <f>(L10/$O$10)*100</f>
        <v>23.108695652173918</v>
      </c>
      <c r="T10" s="46">
        <f>(M10/$O$10)*100</f>
        <v>23.282608695652179</v>
      </c>
      <c r="U10" s="46">
        <f>(N10/$O$10)*100</f>
        <v>23.130434782608699</v>
      </c>
      <c r="V10" s="36">
        <f t="shared" si="4"/>
        <v>22.978260869565219</v>
      </c>
      <c r="W10" s="40">
        <f t="shared" si="2"/>
        <v>0.26948339104039265</v>
      </c>
    </row>
    <row r="11" spans="1:29" s="49" customFormat="1">
      <c r="A11" s="47" t="s">
        <v>14</v>
      </c>
      <c r="B11" s="48" t="s">
        <v>10</v>
      </c>
      <c r="C11" s="49">
        <v>1.84</v>
      </c>
      <c r="D11" s="49">
        <v>1.88</v>
      </c>
      <c r="E11" s="49">
        <v>1.91</v>
      </c>
      <c r="F11" s="49">
        <v>1.9</v>
      </c>
      <c r="G11" s="49">
        <v>1.91</v>
      </c>
      <c r="H11" s="49">
        <v>1.91</v>
      </c>
      <c r="I11" s="50">
        <f>C11*0.05</f>
        <v>9.2000000000000012E-2</v>
      </c>
      <c r="J11" s="51">
        <f t="shared" si="1"/>
        <v>9.4E-2</v>
      </c>
      <c r="K11" s="51">
        <f t="shared" si="1"/>
        <v>9.5500000000000002E-2</v>
      </c>
      <c r="L11" s="51">
        <f t="shared" si="1"/>
        <v>9.5000000000000001E-2</v>
      </c>
      <c r="M11" s="51">
        <f t="shared" si="1"/>
        <v>9.5500000000000002E-2</v>
      </c>
      <c r="N11" s="52">
        <f t="shared" si="1"/>
        <v>9.5500000000000002E-2</v>
      </c>
      <c r="O11" s="53">
        <v>3.3</v>
      </c>
      <c r="P11" s="54">
        <f>(I11/$O$11)*100</f>
        <v>2.7878787878787885</v>
      </c>
      <c r="Q11" s="54">
        <f>(J11/$O$11)*100</f>
        <v>2.8484848484848486</v>
      </c>
      <c r="R11" s="54">
        <f>(K11/$O$11)*100</f>
        <v>2.893939393939394</v>
      </c>
      <c r="S11" s="54">
        <f>(L11/$O$11)*100</f>
        <v>2.8787878787878789</v>
      </c>
      <c r="T11" s="54">
        <f>(M11/$O$11)*100</f>
        <v>2.893939393939394</v>
      </c>
      <c r="U11" s="54">
        <f>(N11/$O$11)*100</f>
        <v>2.893939393939394</v>
      </c>
      <c r="V11" s="50">
        <f>AVERAGE(P11:U11)</f>
        <v>2.8661616161616164</v>
      </c>
      <c r="W11" s="31">
        <f>_xlfn.STDEV.P(P11:U11)</f>
        <v>3.8546306874933524E-2</v>
      </c>
    </row>
    <row r="12" spans="1:29" s="49" customFormat="1">
      <c r="A12" s="47" t="s">
        <v>14</v>
      </c>
      <c r="B12" s="55" t="s">
        <v>11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50">
        <f t="shared" ref="I12:I18" si="8">C12*0.05</f>
        <v>0</v>
      </c>
      <c r="J12" s="51">
        <f>D12*0.05</f>
        <v>0</v>
      </c>
      <c r="K12" s="51">
        <f>E12*0.05</f>
        <v>0</v>
      </c>
      <c r="L12" s="51">
        <f>F12*0.05</f>
        <v>0</v>
      </c>
      <c r="M12" s="51">
        <f>G12*0.05</f>
        <v>0</v>
      </c>
      <c r="N12" s="52">
        <f>H12*0.05</f>
        <v>0</v>
      </c>
      <c r="O12" s="53">
        <v>3.3</v>
      </c>
      <c r="P12" s="54">
        <f>(I12/$O$12)*100</f>
        <v>0</v>
      </c>
      <c r="Q12" s="54">
        <f>(J12/$O$12)*100</f>
        <v>0</v>
      </c>
      <c r="R12" s="54">
        <f>(K12/$O$12)*100</f>
        <v>0</v>
      </c>
      <c r="S12" s="54">
        <f>(L12/$O$12)*100</f>
        <v>0</v>
      </c>
      <c r="T12" s="54">
        <f>(M12/$O$12)*100</f>
        <v>0</v>
      </c>
      <c r="U12" s="54">
        <f>(N12/$O$12)*100</f>
        <v>0</v>
      </c>
      <c r="V12" s="50">
        <f t="shared" ref="V12:V16" si="9">AVERAGE(P12:U12)</f>
        <v>0</v>
      </c>
      <c r="W12" s="31">
        <f t="shared" si="2"/>
        <v>0</v>
      </c>
    </row>
    <row r="13" spans="1:29" s="49" customFormat="1">
      <c r="A13" s="47" t="s">
        <v>14</v>
      </c>
      <c r="B13" s="55" t="s">
        <v>0</v>
      </c>
      <c r="C13" s="49">
        <v>0</v>
      </c>
      <c r="D13" s="49">
        <v>0</v>
      </c>
      <c r="E13" s="49">
        <v>0</v>
      </c>
      <c r="F13" s="49">
        <v>0</v>
      </c>
      <c r="G13" s="49">
        <v>0</v>
      </c>
      <c r="H13" s="49">
        <v>0.01</v>
      </c>
      <c r="I13" s="50">
        <f t="shared" si="8"/>
        <v>0</v>
      </c>
      <c r="J13" s="51">
        <f t="shared" si="1"/>
        <v>0</v>
      </c>
      <c r="K13" s="51">
        <f t="shared" si="1"/>
        <v>0</v>
      </c>
      <c r="L13" s="51">
        <f t="shared" si="1"/>
        <v>0</v>
      </c>
      <c r="M13" s="51">
        <f t="shared" si="1"/>
        <v>0</v>
      </c>
      <c r="N13" s="52">
        <f t="shared" si="1"/>
        <v>5.0000000000000001E-4</v>
      </c>
      <c r="O13" s="53">
        <v>3.3</v>
      </c>
      <c r="P13" s="54">
        <f>(I13/$O$13)*100</f>
        <v>0</v>
      </c>
      <c r="Q13" s="54">
        <f>(J13/$O$13)*100</f>
        <v>0</v>
      </c>
      <c r="R13" s="54">
        <f>(K13/$O$13)*100</f>
        <v>0</v>
      </c>
      <c r="S13" s="54">
        <f>(L13/$O$13)*100</f>
        <v>0</v>
      </c>
      <c r="T13" s="54">
        <f>(M13/$O$13)*100</f>
        <v>0</v>
      </c>
      <c r="U13" s="54">
        <f>(N13/$O$13)*100</f>
        <v>1.5151515151515152E-2</v>
      </c>
      <c r="V13" s="50">
        <f t="shared" si="9"/>
        <v>2.5252525252525255E-3</v>
      </c>
      <c r="W13" s="26">
        <f t="shared" si="2"/>
        <v>5.6466363068176503E-3</v>
      </c>
    </row>
    <row r="14" spans="1:29" s="49" customFormat="1">
      <c r="A14" s="47" t="s">
        <v>14</v>
      </c>
      <c r="B14" s="55" t="s">
        <v>1</v>
      </c>
      <c r="C14" s="49">
        <v>14.47</v>
      </c>
      <c r="D14" s="49">
        <v>14.76</v>
      </c>
      <c r="E14" s="49">
        <v>15.01</v>
      </c>
      <c r="F14" s="49">
        <v>15</v>
      </c>
      <c r="G14" s="49">
        <v>15.03</v>
      </c>
      <c r="H14" s="49">
        <v>14.99</v>
      </c>
      <c r="I14" s="50">
        <f t="shared" si="8"/>
        <v>0.72350000000000003</v>
      </c>
      <c r="J14" s="51">
        <f t="shared" ref="J14:N16" si="10">D14*0.05</f>
        <v>0.73799999999999999</v>
      </c>
      <c r="K14" s="51">
        <f t="shared" si="10"/>
        <v>0.75050000000000006</v>
      </c>
      <c r="L14" s="51">
        <f t="shared" si="10"/>
        <v>0.75</v>
      </c>
      <c r="M14" s="51">
        <f t="shared" si="10"/>
        <v>0.75150000000000006</v>
      </c>
      <c r="N14" s="52">
        <f t="shared" si="10"/>
        <v>0.74950000000000006</v>
      </c>
      <c r="O14" s="53">
        <v>3.3</v>
      </c>
      <c r="P14" s="54">
        <f>(I14/$O$14)*100</f>
        <v>21.924242424242426</v>
      </c>
      <c r="Q14" s="54">
        <f>(J14/$O$14)*100</f>
        <v>22.363636363636363</v>
      </c>
      <c r="R14" s="54">
        <f>(K14/$O$14)*100</f>
        <v>22.742424242424246</v>
      </c>
      <c r="S14" s="54">
        <f>(L14/$O$14)*100</f>
        <v>22.72727272727273</v>
      </c>
      <c r="T14" s="54">
        <f>(M14/$O$14)*100</f>
        <v>22.772727272727273</v>
      </c>
      <c r="U14" s="54">
        <f>(N14/$O$14)*100</f>
        <v>22.712121212121215</v>
      </c>
      <c r="V14" s="50">
        <f t="shared" si="9"/>
        <v>22.540404040404042</v>
      </c>
      <c r="W14" s="26">
        <f t="shared" si="2"/>
        <v>0.3082463539326698</v>
      </c>
    </row>
    <row r="15" spans="1:29" s="35" customFormat="1">
      <c r="A15" s="44" t="s">
        <v>15</v>
      </c>
      <c r="B15" s="34" t="s">
        <v>10</v>
      </c>
      <c r="C15" s="35">
        <v>0.96</v>
      </c>
      <c r="D15" s="35">
        <v>0.98</v>
      </c>
      <c r="E15" s="35">
        <v>0.99</v>
      </c>
      <c r="F15" s="35">
        <v>0.99</v>
      </c>
      <c r="G15" s="35">
        <v>1</v>
      </c>
      <c r="H15" s="35">
        <v>0.99</v>
      </c>
      <c r="I15" s="36">
        <f>C15*0.05</f>
        <v>4.8000000000000001E-2</v>
      </c>
      <c r="J15" s="37">
        <f t="shared" si="10"/>
        <v>4.9000000000000002E-2</v>
      </c>
      <c r="K15" s="37">
        <f t="shared" si="10"/>
        <v>4.9500000000000002E-2</v>
      </c>
      <c r="L15" s="37">
        <f t="shared" si="10"/>
        <v>4.9500000000000002E-2</v>
      </c>
      <c r="M15" s="37">
        <f t="shared" si="10"/>
        <v>0.05</v>
      </c>
      <c r="N15" s="38">
        <f t="shared" si="10"/>
        <v>4.9500000000000002E-2</v>
      </c>
      <c r="O15" s="45">
        <v>2.2999999999999998</v>
      </c>
      <c r="P15" s="46">
        <f>(I15/$O$15)*100</f>
        <v>2.0869565217391308</v>
      </c>
      <c r="Q15" s="46">
        <f>(J15/$O$15)*100</f>
        <v>2.1304347826086962</v>
      </c>
      <c r="R15" s="46">
        <f>(K15/$O$15)*100</f>
        <v>2.1521739130434785</v>
      </c>
      <c r="S15" s="46">
        <f>(L15/$O$15)*100</f>
        <v>2.1521739130434785</v>
      </c>
      <c r="T15" s="46">
        <f>(M15/$O$15)*100</f>
        <v>2.1739130434782612</v>
      </c>
      <c r="U15" s="46">
        <f>(N15/$O$15)*100</f>
        <v>2.1521739130434785</v>
      </c>
      <c r="V15" s="36">
        <f t="shared" si="9"/>
        <v>2.1413043478260874</v>
      </c>
      <c r="W15" s="40">
        <f t="shared" si="2"/>
        <v>2.7354472591560632E-2</v>
      </c>
    </row>
    <row r="16" spans="1:29" s="35" customFormat="1">
      <c r="A16" s="44" t="s">
        <v>15</v>
      </c>
      <c r="B16" s="42" t="s">
        <v>11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6">
        <f t="shared" si="8"/>
        <v>0</v>
      </c>
      <c r="J16" s="37">
        <f t="shared" si="10"/>
        <v>0</v>
      </c>
      <c r="K16" s="37">
        <f t="shared" si="10"/>
        <v>0</v>
      </c>
      <c r="L16" s="37">
        <f t="shared" si="10"/>
        <v>0</v>
      </c>
      <c r="M16" s="37">
        <f t="shared" si="10"/>
        <v>0</v>
      </c>
      <c r="N16" s="38">
        <f t="shared" si="10"/>
        <v>0</v>
      </c>
      <c r="O16" s="45">
        <v>2.2999999999999998</v>
      </c>
      <c r="P16" s="46">
        <f>(I16/$O$16)*100</f>
        <v>0</v>
      </c>
      <c r="Q16" s="46">
        <f>(J16/$O$16)*100</f>
        <v>0</v>
      </c>
      <c r="R16" s="46">
        <f>(K16/$O$16)*100</f>
        <v>0</v>
      </c>
      <c r="S16" s="46">
        <f>(L16/$O$16)*100</f>
        <v>0</v>
      </c>
      <c r="T16" s="46">
        <f>(M16/$O$16)*100</f>
        <v>0</v>
      </c>
      <c r="U16" s="46">
        <f>(N16/$O$16)*100</f>
        <v>0</v>
      </c>
      <c r="V16" s="36">
        <f t="shared" si="9"/>
        <v>0</v>
      </c>
      <c r="W16" s="40">
        <f t="shared" si="2"/>
        <v>0</v>
      </c>
    </row>
    <row r="17" spans="1:83" s="35" customFormat="1">
      <c r="A17" s="44" t="s">
        <v>15</v>
      </c>
      <c r="B17" s="42" t="s">
        <v>0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6">
        <f t="shared" si="8"/>
        <v>0</v>
      </c>
      <c r="J17" s="37">
        <f t="shared" ref="J17:J25" si="11">D17*0.05</f>
        <v>0</v>
      </c>
      <c r="K17" s="37">
        <f t="shared" ref="K17:K25" si="12">E17*0.05</f>
        <v>0</v>
      </c>
      <c r="L17" s="37">
        <f t="shared" ref="L17:L25" si="13">F17*0.05</f>
        <v>0</v>
      </c>
      <c r="M17" s="37">
        <f t="shared" ref="M17:M25" si="14">G17*0.05</f>
        <v>0</v>
      </c>
      <c r="N17" s="38">
        <f t="shared" ref="N17:N25" si="15">H17*0.05</f>
        <v>0</v>
      </c>
      <c r="O17" s="45">
        <v>2.2999999999999998</v>
      </c>
      <c r="P17" s="39">
        <f>(I17/$O$17)*100</f>
        <v>0</v>
      </c>
      <c r="Q17" s="39">
        <f>(J17/$O$17)*100</f>
        <v>0</v>
      </c>
      <c r="R17" s="39">
        <f>(K17/$O$17)*100</f>
        <v>0</v>
      </c>
      <c r="S17" s="39">
        <f>(L17/$O$17)*100</f>
        <v>0</v>
      </c>
      <c r="T17" s="39">
        <f>(M17/$O$17)*100</f>
        <v>0</v>
      </c>
      <c r="U17" s="39">
        <f>(N17/$O$17)*100</f>
        <v>0</v>
      </c>
      <c r="V17" s="36">
        <f>AVERAGE(P17:U17)</f>
        <v>0</v>
      </c>
      <c r="W17" s="40">
        <f t="shared" si="2"/>
        <v>0</v>
      </c>
    </row>
    <row r="18" spans="1:83" s="35" customFormat="1">
      <c r="A18" s="44" t="s">
        <v>15</v>
      </c>
      <c r="B18" s="42" t="s">
        <v>1</v>
      </c>
      <c r="C18" s="35">
        <v>11.7</v>
      </c>
      <c r="D18" s="35">
        <v>11.93</v>
      </c>
      <c r="E18" s="35">
        <v>12.13</v>
      </c>
      <c r="F18" s="35">
        <v>12.03</v>
      </c>
      <c r="G18" s="35">
        <v>12.14</v>
      </c>
      <c r="H18" s="35">
        <v>12.07</v>
      </c>
      <c r="I18" s="36">
        <f t="shared" si="8"/>
        <v>0.58499999999999996</v>
      </c>
      <c r="J18" s="37">
        <f>D18*0.05</f>
        <v>0.59650000000000003</v>
      </c>
      <c r="K18" s="37">
        <f>E18*0.05</f>
        <v>0.60650000000000004</v>
      </c>
      <c r="L18" s="37">
        <f>F18*0.05</f>
        <v>0.60150000000000003</v>
      </c>
      <c r="M18" s="37">
        <f>G18*0.05</f>
        <v>0.6070000000000001</v>
      </c>
      <c r="N18" s="38">
        <f>H18*0.05</f>
        <v>0.60350000000000004</v>
      </c>
      <c r="O18" s="45">
        <v>2.2999999999999998</v>
      </c>
      <c r="P18" s="39">
        <f>(I18/$O$18)*100</f>
        <v>25.434782608695656</v>
      </c>
      <c r="Q18" s="39">
        <f>(J18/$O$18)*100</f>
        <v>25.934782608695656</v>
      </c>
      <c r="R18" s="39">
        <f>(K18/$O$18)*100</f>
        <v>26.369565217391305</v>
      </c>
      <c r="S18" s="39">
        <f>(L18/$O$18)*100</f>
        <v>26.15217391304348</v>
      </c>
      <c r="T18" s="39">
        <f>(M18/$O$18)*100</f>
        <v>26.391304347826093</v>
      </c>
      <c r="U18" s="39">
        <f>(N18/$O$18)*100</f>
        <v>26.239130434782616</v>
      </c>
      <c r="V18" s="36">
        <f t="shared" ref="V18:V22" si="16">AVERAGE(P18:U18)</f>
        <v>26.086956521739136</v>
      </c>
      <c r="W18" s="40">
        <f t="shared" si="2"/>
        <v>0.32873322383228293</v>
      </c>
    </row>
    <row r="19" spans="1:83" s="49" customFormat="1">
      <c r="A19" s="47" t="s">
        <v>16</v>
      </c>
      <c r="B19" s="48" t="s">
        <v>10</v>
      </c>
      <c r="C19" s="49">
        <v>0.51</v>
      </c>
      <c r="D19" s="49">
        <v>0.52</v>
      </c>
      <c r="E19" s="49">
        <v>0.52</v>
      </c>
      <c r="F19" s="49">
        <v>0.52</v>
      </c>
      <c r="G19" s="49">
        <v>0.52</v>
      </c>
      <c r="H19" s="49">
        <v>0.52</v>
      </c>
      <c r="I19" s="50">
        <f t="shared" ref="I19:I21" si="17">C19*0.05</f>
        <v>2.5500000000000002E-2</v>
      </c>
      <c r="J19" s="51">
        <f t="shared" si="11"/>
        <v>2.6000000000000002E-2</v>
      </c>
      <c r="K19" s="51">
        <f t="shared" si="12"/>
        <v>2.6000000000000002E-2</v>
      </c>
      <c r="L19" s="51">
        <f t="shared" si="13"/>
        <v>2.6000000000000002E-2</v>
      </c>
      <c r="M19" s="51">
        <f t="shared" si="14"/>
        <v>2.6000000000000002E-2</v>
      </c>
      <c r="N19" s="52">
        <f t="shared" si="15"/>
        <v>2.6000000000000002E-2</v>
      </c>
      <c r="O19" s="53">
        <v>1.7</v>
      </c>
      <c r="P19" s="56">
        <f>(I19/$O$19)*100</f>
        <v>1.5000000000000002</v>
      </c>
      <c r="Q19" s="56">
        <f>(J19/$O$19)*100</f>
        <v>1.5294117647058827</v>
      </c>
      <c r="R19" s="56">
        <f>(K19/$O$19)*100</f>
        <v>1.5294117647058827</v>
      </c>
      <c r="S19" s="56">
        <f>(L19/$O$19)*100</f>
        <v>1.5294117647058827</v>
      </c>
      <c r="T19" s="56">
        <f>(M19/$O$19)*100</f>
        <v>1.5294117647058827</v>
      </c>
      <c r="U19" s="56">
        <f>(N19/$O$19)*100</f>
        <v>1.5294117647058827</v>
      </c>
      <c r="V19" s="50">
        <f t="shared" si="16"/>
        <v>1.5245098039215688</v>
      </c>
      <c r="W19" s="31">
        <f t="shared" si="2"/>
        <v>1.096111753676372E-2</v>
      </c>
    </row>
    <row r="20" spans="1:83" s="49" customFormat="1">
      <c r="A20" s="47" t="s">
        <v>16</v>
      </c>
      <c r="B20" s="55" t="s">
        <v>11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50">
        <f t="shared" ref="I20:N20" si="18">C20*0.05</f>
        <v>0</v>
      </c>
      <c r="J20" s="51">
        <f t="shared" si="18"/>
        <v>0</v>
      </c>
      <c r="K20" s="51">
        <f t="shared" si="18"/>
        <v>0</v>
      </c>
      <c r="L20" s="51">
        <f t="shared" si="18"/>
        <v>0</v>
      </c>
      <c r="M20" s="51">
        <f t="shared" si="18"/>
        <v>0</v>
      </c>
      <c r="N20" s="52">
        <f t="shared" si="18"/>
        <v>0</v>
      </c>
      <c r="O20" s="53">
        <v>1.7</v>
      </c>
      <c r="P20" s="56">
        <f>(I20/$O$20)*100</f>
        <v>0</v>
      </c>
      <c r="Q20" s="56">
        <f>(J20/$O$20)*100</f>
        <v>0</v>
      </c>
      <c r="R20" s="56">
        <f>(K20/$O$20)*100</f>
        <v>0</v>
      </c>
      <c r="S20" s="56">
        <f>(L20/$O$20)*100</f>
        <v>0</v>
      </c>
      <c r="T20" s="56">
        <f>(M20/$O$20)*100</f>
        <v>0</v>
      </c>
      <c r="U20" s="56">
        <f>(N20/$O$20)*100</f>
        <v>0</v>
      </c>
      <c r="V20" s="50">
        <f t="shared" si="16"/>
        <v>0</v>
      </c>
      <c r="W20" s="31">
        <f t="shared" si="2"/>
        <v>0</v>
      </c>
    </row>
    <row r="21" spans="1:83" s="49" customFormat="1">
      <c r="A21" s="47" t="s">
        <v>16</v>
      </c>
      <c r="B21" s="55" t="s">
        <v>0</v>
      </c>
      <c r="C21" s="49">
        <v>0</v>
      </c>
      <c r="D21" s="49">
        <v>0</v>
      </c>
      <c r="E21" s="49">
        <v>0</v>
      </c>
      <c r="F21" s="49">
        <v>0.01</v>
      </c>
      <c r="G21" s="49">
        <v>0</v>
      </c>
      <c r="H21" s="49">
        <v>0</v>
      </c>
      <c r="I21" s="50">
        <f t="shared" si="17"/>
        <v>0</v>
      </c>
      <c r="J21" s="51">
        <f t="shared" si="11"/>
        <v>0</v>
      </c>
      <c r="K21" s="51">
        <f t="shared" si="12"/>
        <v>0</v>
      </c>
      <c r="L21" s="51">
        <f t="shared" si="13"/>
        <v>5.0000000000000001E-4</v>
      </c>
      <c r="M21" s="51">
        <f t="shared" si="14"/>
        <v>0</v>
      </c>
      <c r="N21" s="52">
        <f t="shared" si="15"/>
        <v>0</v>
      </c>
      <c r="O21" s="53">
        <v>1.7</v>
      </c>
      <c r="P21" s="56">
        <f>(I21/$O$21)*100</f>
        <v>0</v>
      </c>
      <c r="Q21" s="56">
        <f>(J21/$O$21)*100</f>
        <v>0</v>
      </c>
      <c r="R21" s="56">
        <f>(K21/$O$21)*100</f>
        <v>0</v>
      </c>
      <c r="S21" s="56">
        <f>(L21/$O$21)*100</f>
        <v>2.9411764705882356E-2</v>
      </c>
      <c r="T21" s="56">
        <f>(M21/$O$21)*100</f>
        <v>0</v>
      </c>
      <c r="U21" s="56">
        <f>(N21/$O$21)*100</f>
        <v>0</v>
      </c>
      <c r="V21" s="50">
        <f t="shared" si="16"/>
        <v>4.9019607843137263E-3</v>
      </c>
      <c r="W21" s="26">
        <f t="shared" si="2"/>
        <v>1.0961117536763675E-2</v>
      </c>
    </row>
    <row r="22" spans="1:83" s="49" customFormat="1">
      <c r="A22" s="47" t="s">
        <v>16</v>
      </c>
      <c r="B22" s="55" t="s">
        <v>1</v>
      </c>
      <c r="C22" s="49">
        <v>11.17</v>
      </c>
      <c r="D22" s="49">
        <v>11.28</v>
      </c>
      <c r="E22" s="49">
        <v>11.32</v>
      </c>
      <c r="F22" s="49">
        <v>11.48</v>
      </c>
      <c r="G22" s="49">
        <v>11.47</v>
      </c>
      <c r="H22" s="49">
        <v>11.43</v>
      </c>
      <c r="I22" s="50">
        <f t="shared" ref="I22:N22" si="19">C22*0.05</f>
        <v>0.5585</v>
      </c>
      <c r="J22" s="51">
        <f t="shared" si="19"/>
        <v>0.56399999999999995</v>
      </c>
      <c r="K22" s="51">
        <f t="shared" si="19"/>
        <v>0.56600000000000006</v>
      </c>
      <c r="L22" s="51">
        <f t="shared" si="19"/>
        <v>0.57400000000000007</v>
      </c>
      <c r="M22" s="51">
        <f t="shared" si="19"/>
        <v>0.57350000000000001</v>
      </c>
      <c r="N22" s="52">
        <f t="shared" si="19"/>
        <v>0.57150000000000001</v>
      </c>
      <c r="O22" s="53">
        <v>1.7</v>
      </c>
      <c r="P22" s="56">
        <f>(I22/$O$22)*100</f>
        <v>32.852941176470587</v>
      </c>
      <c r="Q22" s="56">
        <f>(J22/$O$22)*100</f>
        <v>33.17647058823529</v>
      </c>
      <c r="R22" s="56">
        <f>(K22/$O$22)*100</f>
        <v>33.294117647058826</v>
      </c>
      <c r="S22" s="56">
        <f>(L22/$O$22)*100</f>
        <v>33.764705882352949</v>
      </c>
      <c r="T22" s="56">
        <f>(M22/$O$22)*100</f>
        <v>33.735294117647058</v>
      </c>
      <c r="U22" s="56">
        <f>(N22/$O$22)*100</f>
        <v>33.617647058823529</v>
      </c>
      <c r="V22" s="50">
        <f t="shared" si="16"/>
        <v>33.406862745098039</v>
      </c>
      <c r="W22" s="26">
        <f t="shared" si="2"/>
        <v>0.3298913991841439</v>
      </c>
    </row>
    <row r="23" spans="1:83" s="35" customFormat="1">
      <c r="A23" s="44" t="s">
        <v>17</v>
      </c>
      <c r="B23" s="34" t="s">
        <v>10</v>
      </c>
      <c r="C23" s="35">
        <v>0.23</v>
      </c>
      <c r="D23" s="35">
        <v>0.23</v>
      </c>
      <c r="E23" s="35">
        <v>0.23</v>
      </c>
      <c r="F23" s="35">
        <v>0.23</v>
      </c>
      <c r="G23" s="35">
        <v>0.23</v>
      </c>
      <c r="H23" s="35">
        <v>0.23</v>
      </c>
      <c r="I23" s="36">
        <f>C23*0.05</f>
        <v>1.1500000000000002E-2</v>
      </c>
      <c r="J23" s="37">
        <f t="shared" si="11"/>
        <v>1.1500000000000002E-2</v>
      </c>
      <c r="K23" s="37">
        <f t="shared" si="12"/>
        <v>1.1500000000000002E-2</v>
      </c>
      <c r="L23" s="37">
        <f t="shared" si="13"/>
        <v>1.1500000000000002E-2</v>
      </c>
      <c r="M23" s="37">
        <f t="shared" si="14"/>
        <v>1.1500000000000002E-2</v>
      </c>
      <c r="N23" s="38">
        <f t="shared" si="15"/>
        <v>1.1500000000000002E-2</v>
      </c>
      <c r="O23" s="45">
        <v>1.9</v>
      </c>
      <c r="P23" s="46">
        <f>(I23/$O$23)*100</f>
        <v>0.60526315789473695</v>
      </c>
      <c r="Q23" s="46">
        <f>(J23/$O$23)*100</f>
        <v>0.60526315789473695</v>
      </c>
      <c r="R23" s="46">
        <f>(K23/$O$23)*100</f>
        <v>0.60526315789473695</v>
      </c>
      <c r="S23" s="46">
        <f>(L23/$O$23)*100</f>
        <v>0.60526315789473695</v>
      </c>
      <c r="T23" s="46">
        <f>(M23/$O$23)*100</f>
        <v>0.60526315789473695</v>
      </c>
      <c r="U23" s="46">
        <f>(N23/$O$23)*100</f>
        <v>0.60526315789473695</v>
      </c>
      <c r="V23" s="36">
        <f>AVERAGE(P23:U23)</f>
        <v>0.60526315789473706</v>
      </c>
      <c r="W23" s="40">
        <f>_xlfn.STDEV.P(P23:U23)</f>
        <v>1.1102230246251565E-16</v>
      </c>
    </row>
    <row r="24" spans="1:83" s="35" customFormat="1">
      <c r="A24" s="44" t="s">
        <v>17</v>
      </c>
      <c r="B24" s="42" t="s">
        <v>11</v>
      </c>
      <c r="C24" s="35">
        <v>0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6">
        <f>C24*0.05</f>
        <v>0</v>
      </c>
      <c r="J24" s="37">
        <f>D24*0.05</f>
        <v>0</v>
      </c>
      <c r="K24" s="37">
        <f>E24*0.05</f>
        <v>0</v>
      </c>
      <c r="L24" s="37">
        <f>F24*0.05</f>
        <v>0</v>
      </c>
      <c r="M24" s="37">
        <f>G24*0.05</f>
        <v>0</v>
      </c>
      <c r="N24" s="38">
        <f>H24*0.05</f>
        <v>0</v>
      </c>
      <c r="O24" s="45">
        <v>1.9</v>
      </c>
      <c r="P24" s="46">
        <f>(I24/$O$24)*100</f>
        <v>0</v>
      </c>
      <c r="Q24" s="46">
        <f>(J24/$O$24)*100</f>
        <v>0</v>
      </c>
      <c r="R24" s="46">
        <f>(K24/$O$24)*100</f>
        <v>0</v>
      </c>
      <c r="S24" s="46">
        <f>(L24/$O$24)*100</f>
        <v>0</v>
      </c>
      <c r="T24" s="46">
        <f>(M24/$O$24)*100</f>
        <v>0</v>
      </c>
      <c r="U24" s="46">
        <f>(N24/$O$24)*100</f>
        <v>0</v>
      </c>
      <c r="V24" s="36">
        <f t="shared" ref="V24:V25" si="20">AVERAGE(P24:U24)</f>
        <v>0</v>
      </c>
      <c r="W24" s="40">
        <f t="shared" si="2"/>
        <v>0</v>
      </c>
    </row>
    <row r="25" spans="1:83" s="35" customFormat="1">
      <c r="A25" s="44" t="s">
        <v>17</v>
      </c>
      <c r="B25" s="42" t="s">
        <v>0</v>
      </c>
      <c r="C25" s="35">
        <v>0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6">
        <f t="shared" ref="I25" si="21">C25*0.05</f>
        <v>0</v>
      </c>
      <c r="J25" s="37">
        <f t="shared" si="11"/>
        <v>0</v>
      </c>
      <c r="K25" s="37">
        <f t="shared" si="12"/>
        <v>0</v>
      </c>
      <c r="L25" s="37">
        <f t="shared" si="13"/>
        <v>0</v>
      </c>
      <c r="M25" s="37">
        <f t="shared" si="14"/>
        <v>0</v>
      </c>
      <c r="N25" s="38">
        <f t="shared" si="15"/>
        <v>0</v>
      </c>
      <c r="O25" s="45">
        <v>1.9</v>
      </c>
      <c r="P25" s="46">
        <f>(I25/$O$25)*100</f>
        <v>0</v>
      </c>
      <c r="Q25" s="46">
        <f>(J25/$O$25)*100</f>
        <v>0</v>
      </c>
      <c r="R25" s="46">
        <f>(K25/$O$25)*100</f>
        <v>0</v>
      </c>
      <c r="S25" s="46">
        <f>(L25/$O$25)*100</f>
        <v>0</v>
      </c>
      <c r="T25" s="46">
        <f>(M25/$O$25)*100</f>
        <v>0</v>
      </c>
      <c r="U25" s="46">
        <f>(N25/$O$25)*100</f>
        <v>0</v>
      </c>
      <c r="V25" s="36">
        <f t="shared" si="20"/>
        <v>0</v>
      </c>
      <c r="W25" s="40">
        <f t="shared" si="2"/>
        <v>0</v>
      </c>
    </row>
    <row r="26" spans="1:83" s="35" customFormat="1">
      <c r="A26" s="44" t="s">
        <v>17</v>
      </c>
      <c r="B26" s="42" t="s">
        <v>1</v>
      </c>
      <c r="C26" s="35">
        <v>11.08</v>
      </c>
      <c r="D26" s="35">
        <v>11.29</v>
      </c>
      <c r="E26" s="35">
        <v>11.32</v>
      </c>
      <c r="F26" s="35">
        <v>11.35</v>
      </c>
      <c r="G26" s="35">
        <v>11.44</v>
      </c>
      <c r="H26" s="35">
        <v>11.43</v>
      </c>
      <c r="I26" s="36">
        <f t="shared" ref="I26:N26" si="22">C26*0.05</f>
        <v>0.55400000000000005</v>
      </c>
      <c r="J26" s="37">
        <f t="shared" si="22"/>
        <v>0.5645</v>
      </c>
      <c r="K26" s="37">
        <f t="shared" si="22"/>
        <v>0.56600000000000006</v>
      </c>
      <c r="L26" s="37">
        <f t="shared" si="22"/>
        <v>0.5675</v>
      </c>
      <c r="M26" s="37">
        <f t="shared" si="22"/>
        <v>0.57199999999999995</v>
      </c>
      <c r="N26" s="38">
        <f t="shared" si="22"/>
        <v>0.57150000000000001</v>
      </c>
      <c r="O26" s="45">
        <v>1.9</v>
      </c>
      <c r="P26" s="46">
        <f>(I26/$O$26)*100</f>
        <v>29.15789473684211</v>
      </c>
      <c r="Q26" s="46">
        <f>(J26/$O$26)*100</f>
        <v>29.710526315789476</v>
      </c>
      <c r="R26" s="46">
        <f>(K26/$O$26)*100</f>
        <v>29.789473684210531</v>
      </c>
      <c r="S26" s="46">
        <f>(L26/$O$26)*100</f>
        <v>29.868421052631582</v>
      </c>
      <c r="T26" s="46">
        <f>(M26/$O$26)*100</f>
        <v>30.105263157894736</v>
      </c>
      <c r="U26" s="46">
        <f>(N26/$O$26)*100</f>
        <v>30.078947368421055</v>
      </c>
      <c r="V26" s="36">
        <f>AVERAGE(P26:U26)</f>
        <v>29.785087719298247</v>
      </c>
      <c r="W26" s="40">
        <f t="shared" si="2"/>
        <v>0.31484385710250962</v>
      </c>
    </row>
    <row r="27" spans="1:83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2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</row>
    <row r="28" spans="1:83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2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</row>
    <row r="29" spans="1:83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2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</row>
    <row r="30" spans="1:83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2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</row>
    <row r="31" spans="1:83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2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</row>
    <row r="32" spans="1:83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2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</row>
    <row r="33" spans="1:83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2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</row>
    <row r="34" spans="1:83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2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</row>
    <row r="35" spans="1:83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2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</row>
    <row r="36" spans="1:83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2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</row>
    <row r="37" spans="1:83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2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</row>
    <row r="38" spans="1:83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2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</row>
    <row r="39" spans="1:83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2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</row>
    <row r="40" spans="1:83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2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</row>
    <row r="41" spans="1:83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2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</row>
    <row r="42" spans="1:83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2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</row>
    <row r="43" spans="1:83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2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</row>
    <row r="44" spans="1:83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2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</row>
    <row r="45" spans="1:83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2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</row>
    <row r="46" spans="1:83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2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</row>
    <row r="47" spans="1:83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2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</row>
    <row r="48" spans="1:83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2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</row>
    <row r="49" spans="1:83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2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</row>
    <row r="50" spans="1:83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2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</row>
    <row r="51" spans="1:83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2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</row>
    <row r="52" spans="1:83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2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</row>
    <row r="53" spans="1:83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2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</row>
    <row r="54" spans="1:83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2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</row>
    <row r="55" spans="1:83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2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</row>
    <row r="56" spans="1:83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2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</row>
    <row r="57" spans="1:83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2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</row>
    <row r="58" spans="1:83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2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</row>
    <row r="59" spans="1:83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2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</row>
    <row r="60" spans="1:83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2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</row>
    <row r="61" spans="1:83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2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</row>
    <row r="62" spans="1:83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2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</row>
    <row r="63" spans="1:83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2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</row>
    <row r="64" spans="1:83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2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</row>
    <row r="65" spans="1:83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2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</row>
    <row r="66" spans="1:83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2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</row>
    <row r="67" spans="1:83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2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</row>
    <row r="68" spans="1:83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2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</row>
    <row r="69" spans="1:83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2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</row>
    <row r="70" spans="1:83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2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</row>
    <row r="71" spans="1:83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2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</row>
    <row r="72" spans="1:83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2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</row>
    <row r="73" spans="1:83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2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</row>
    <row r="74" spans="1:83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2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</row>
    <row r="75" spans="1:83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2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</row>
    <row r="76" spans="1:83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2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</row>
    <row r="77" spans="1:83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2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</row>
    <row r="78" spans="1:83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2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</row>
    <row r="79" spans="1:83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2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</row>
    <row r="80" spans="1:83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2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</row>
    <row r="81" spans="1:83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2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</row>
    <row r="82" spans="1:83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2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</row>
    <row r="83" spans="1:83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2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</row>
    <row r="84" spans="1:83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2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</row>
    <row r="85" spans="1:83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2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</row>
    <row r="86" spans="1:83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2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</row>
    <row r="87" spans="1:83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2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</row>
    <row r="88" spans="1:83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2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</row>
    <row r="89" spans="1:83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2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</row>
    <row r="90" spans="1:83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2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</row>
    <row r="91" spans="1:83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2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</row>
    <row r="92" spans="1:83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2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</row>
    <row r="93" spans="1:8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2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</row>
    <row r="94" spans="1:83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2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</row>
    <row r="95" spans="1:83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2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</row>
    <row r="96" spans="1:83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2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</row>
    <row r="97" spans="1:83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2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</row>
    <row r="98" spans="1:83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2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</row>
    <row r="99" spans="1:83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2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</row>
    <row r="100" spans="1:83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2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</row>
    <row r="101" spans="1:83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2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</row>
    <row r="102" spans="1:83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2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</row>
    <row r="103" spans="1:8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2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</row>
    <row r="104" spans="1:83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2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</row>
    <row r="105" spans="1:83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2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</row>
    <row r="106" spans="1:83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2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</row>
    <row r="107" spans="1:83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2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</row>
    <row r="108" spans="1:83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2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</row>
    <row r="109" spans="1:83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2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</row>
    <row r="110" spans="1:83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2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</row>
    <row r="111" spans="1:83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2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</row>
    <row r="112" spans="1:83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2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</row>
    <row r="113" spans="1:8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2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</row>
    <row r="114" spans="1:83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2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</row>
    <row r="115" spans="1:83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2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</row>
    <row r="116" spans="1:83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2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</row>
    <row r="117" spans="1:83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2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</row>
    <row r="118" spans="1:83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2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</row>
    <row r="119" spans="1:83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2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</row>
    <row r="120" spans="1:83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2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</row>
    <row r="121" spans="1:83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2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</row>
    <row r="122" spans="1:83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2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</row>
    <row r="123" spans="1:8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2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</row>
    <row r="124" spans="1:83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2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</row>
    <row r="125" spans="1:83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2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</row>
    <row r="126" spans="1:83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2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</row>
    <row r="127" spans="1:83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2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</row>
    <row r="128" spans="1:83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2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</row>
    <row r="129" spans="1:83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2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</row>
    <row r="130" spans="1:83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2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</row>
    <row r="131" spans="1:83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2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</row>
    <row r="132" spans="1:83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2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</row>
    <row r="133" spans="1:8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2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</row>
    <row r="134" spans="1:83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2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</row>
    <row r="135" spans="1:83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2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</row>
    <row r="136" spans="1:83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2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</row>
    <row r="137" spans="1:83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2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</row>
    <row r="138" spans="1:83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2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</row>
    <row r="139" spans="1:83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2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</row>
    <row r="140" spans="1:83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2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</row>
    <row r="141" spans="1:83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2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</row>
    <row r="142" spans="1:83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2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</row>
    <row r="143" spans="1:83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2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</row>
    <row r="144" spans="1:83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2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20"/>
      <c r="BY144" s="20"/>
      <c r="BZ144" s="20"/>
      <c r="CA144" s="20"/>
      <c r="CB144" s="20"/>
      <c r="CC144" s="20"/>
      <c r="CD144" s="20"/>
      <c r="CE144" s="20"/>
    </row>
    <row r="145" spans="1:83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2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</row>
    <row r="146" spans="1:83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2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0"/>
      <c r="BX146" s="20"/>
      <c r="BY146" s="20"/>
      <c r="BZ146" s="20"/>
      <c r="CA146" s="20"/>
      <c r="CB146" s="20"/>
      <c r="CC146" s="20"/>
      <c r="CD146" s="20"/>
      <c r="CE146" s="20"/>
    </row>
    <row r="147" spans="1:83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2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</row>
    <row r="148" spans="1:83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2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0"/>
      <c r="BX148" s="20"/>
      <c r="BY148" s="20"/>
      <c r="BZ148" s="20"/>
      <c r="CA148" s="20"/>
      <c r="CB148" s="20"/>
      <c r="CC148" s="20"/>
      <c r="CD148" s="20"/>
      <c r="CE148" s="20"/>
    </row>
    <row r="149" spans="1:83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2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</row>
    <row r="150" spans="1:83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2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0"/>
      <c r="BX150" s="20"/>
      <c r="BY150" s="20"/>
      <c r="BZ150" s="20"/>
      <c r="CA150" s="20"/>
      <c r="CB150" s="20"/>
      <c r="CC150" s="20"/>
      <c r="CD150" s="20"/>
      <c r="CE150" s="20"/>
    </row>
    <row r="151" spans="1:83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2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</row>
    <row r="152" spans="1:83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2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0"/>
      <c r="BX152" s="20"/>
      <c r="BY152" s="20"/>
      <c r="BZ152" s="20"/>
      <c r="CA152" s="20"/>
      <c r="CB152" s="20"/>
      <c r="CC152" s="20"/>
      <c r="CD152" s="20"/>
      <c r="CE152" s="20"/>
    </row>
    <row r="153" spans="1:83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2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0"/>
      <c r="BX153" s="20"/>
      <c r="BY153" s="20"/>
      <c r="BZ153" s="20"/>
      <c r="CA153" s="20"/>
      <c r="CB153" s="20"/>
      <c r="CC153" s="20"/>
      <c r="CD153" s="20"/>
      <c r="CE153" s="20"/>
    </row>
    <row r="154" spans="1:83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2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0"/>
      <c r="BX154" s="20"/>
      <c r="BY154" s="20"/>
      <c r="BZ154" s="20"/>
      <c r="CA154" s="20"/>
      <c r="CB154" s="20"/>
      <c r="CC154" s="20"/>
      <c r="CD154" s="20"/>
      <c r="CE154" s="20"/>
    </row>
    <row r="155" spans="1:83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2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</row>
    <row r="156" spans="1:83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2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0"/>
      <c r="BX156" s="20"/>
      <c r="BY156" s="20"/>
      <c r="BZ156" s="20"/>
      <c r="CA156" s="20"/>
      <c r="CB156" s="20"/>
      <c r="CC156" s="20"/>
      <c r="CD156" s="20"/>
      <c r="CE156" s="20"/>
    </row>
    <row r="157" spans="1:83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2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0"/>
      <c r="BX157" s="20"/>
      <c r="BY157" s="20"/>
      <c r="BZ157" s="20"/>
      <c r="CA157" s="20"/>
      <c r="CB157" s="20"/>
      <c r="CC157" s="20"/>
      <c r="CD157" s="20"/>
      <c r="CE157" s="20"/>
    </row>
    <row r="158" spans="1:83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2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0"/>
      <c r="BX158" s="20"/>
      <c r="BY158" s="20"/>
      <c r="BZ158" s="20"/>
      <c r="CA158" s="20"/>
      <c r="CB158" s="20"/>
      <c r="CC158" s="20"/>
      <c r="CD158" s="20"/>
      <c r="CE158" s="20"/>
    </row>
    <row r="159" spans="1:83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2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0"/>
      <c r="BX159" s="20"/>
      <c r="BY159" s="20"/>
      <c r="BZ159" s="20"/>
      <c r="CA159" s="20"/>
      <c r="CB159" s="20"/>
      <c r="CC159" s="20"/>
      <c r="CD159" s="20"/>
      <c r="CE159" s="20"/>
    </row>
    <row r="160" spans="1:83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2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</row>
    <row r="161" spans="1:83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2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</row>
    <row r="162" spans="1:83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2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0"/>
      <c r="BX162" s="20"/>
      <c r="BY162" s="20"/>
      <c r="BZ162" s="20"/>
      <c r="CA162" s="20"/>
      <c r="CB162" s="20"/>
      <c r="CC162" s="20"/>
      <c r="CD162" s="20"/>
      <c r="CE162" s="20"/>
    </row>
    <row r="163" spans="1:83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2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</row>
    <row r="164" spans="1:83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2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</row>
    <row r="165" spans="1:83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2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0"/>
      <c r="BX165" s="20"/>
      <c r="BY165" s="20"/>
      <c r="BZ165" s="20"/>
      <c r="CA165" s="20"/>
      <c r="CB165" s="20"/>
      <c r="CC165" s="20"/>
      <c r="CD165" s="20"/>
      <c r="CE165" s="20"/>
    </row>
    <row r="166" spans="1:83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2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</row>
    <row r="167" spans="1:83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2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</row>
    <row r="168" spans="1:83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2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</row>
    <row r="169" spans="1:83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2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</row>
    <row r="170" spans="1:83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2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</row>
    <row r="171" spans="1:83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2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</row>
    <row r="172" spans="1:83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2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</row>
    <row r="173" spans="1:83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2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</row>
    <row r="174" spans="1:83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2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</row>
    <row r="175" spans="1:83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2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</row>
    <row r="176" spans="1:83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2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</row>
    <row r="177" spans="1:83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2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</row>
    <row r="178" spans="1:83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2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</row>
    <row r="179" spans="1:83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2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</row>
    <row r="180" spans="1:83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2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</row>
    <row r="181" spans="1:83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2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</row>
    <row r="182" spans="1:83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2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  <c r="CA182" s="20"/>
      <c r="CB182" s="20"/>
      <c r="CC182" s="20"/>
      <c r="CD182" s="20"/>
      <c r="CE182" s="20"/>
    </row>
    <row r="183" spans="1:83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2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  <c r="CA183" s="20"/>
      <c r="CB183" s="20"/>
      <c r="CC183" s="20"/>
      <c r="CD183" s="20"/>
      <c r="CE183" s="20"/>
    </row>
    <row r="184" spans="1:83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2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</row>
    <row r="185" spans="1:83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2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  <c r="CA185" s="20"/>
      <c r="CB185" s="20"/>
      <c r="CC185" s="20"/>
      <c r="CD185" s="20"/>
      <c r="CE185" s="20"/>
    </row>
    <row r="186" spans="1:83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2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</row>
    <row r="187" spans="1:83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2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</row>
    <row r="188" spans="1:83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6"/>
    </row>
    <row r="189" spans="1:83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6"/>
    </row>
    <row r="190" spans="1:83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6"/>
    </row>
    <row r="191" spans="1:83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6"/>
    </row>
    <row r="192" spans="1:83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6"/>
    </row>
    <row r="193" spans="1:2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6"/>
    </row>
    <row r="194" spans="1:2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6"/>
    </row>
    <row r="195" spans="1:2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6"/>
    </row>
    <row r="196" spans="1:2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6"/>
    </row>
    <row r="197" spans="1:2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6"/>
    </row>
    <row r="198" spans="1:2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6"/>
    </row>
    <row r="199" spans="1:2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6"/>
    </row>
    <row r="200" spans="1:2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6"/>
    </row>
    <row r="201" spans="1:2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6"/>
    </row>
    <row r="202" spans="1:2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6"/>
    </row>
    <row r="203" spans="1:2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6"/>
    </row>
    <row r="204" spans="1:2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6"/>
    </row>
    <row r="205" spans="1:2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6"/>
    </row>
    <row r="206" spans="1:2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6"/>
    </row>
    <row r="207" spans="1:2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6"/>
    </row>
    <row r="208" spans="1:2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6"/>
    </row>
    <row r="209" spans="1:2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6"/>
    </row>
    <row r="210" spans="1:2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6"/>
    </row>
    <row r="211" spans="1:2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6"/>
    </row>
    <row r="212" spans="1:2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6"/>
    </row>
    <row r="213" spans="1:2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6"/>
    </row>
    <row r="214" spans="1:2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6"/>
    </row>
    <row r="215" spans="1:2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6"/>
    </row>
    <row r="216" spans="1:2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6"/>
    </row>
    <row r="217" spans="1:2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6"/>
    </row>
    <row r="218" spans="1:2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6"/>
    </row>
    <row r="219" spans="1:2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6"/>
    </row>
    <row r="220" spans="1:2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6"/>
    </row>
    <row r="221" spans="1:2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6"/>
    </row>
    <row r="222" spans="1:2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6"/>
    </row>
    <row r="223" spans="1:2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6"/>
    </row>
    <row r="224" spans="1:2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6"/>
    </row>
    <row r="225" spans="1:2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6"/>
    </row>
    <row r="226" spans="1:2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6"/>
    </row>
    <row r="227" spans="1:2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6"/>
    </row>
    <row r="228" spans="1:2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6"/>
    </row>
    <row r="229" spans="1:2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6"/>
    </row>
    <row r="230" spans="1:2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6"/>
    </row>
    <row r="231" spans="1:2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6"/>
    </row>
    <row r="232" spans="1:2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6"/>
    </row>
    <row r="233" spans="1:2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6"/>
    </row>
    <row r="234" spans="1:2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6"/>
    </row>
    <row r="235" spans="1:2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6"/>
    </row>
    <row r="236" spans="1:2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6"/>
    </row>
    <row r="237" spans="1:2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6"/>
    </row>
    <row r="238" spans="1:2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6"/>
    </row>
    <row r="239" spans="1:2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6"/>
    </row>
    <row r="240" spans="1:2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6"/>
    </row>
    <row r="241" spans="1:2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6"/>
    </row>
    <row r="242" spans="1:2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6"/>
    </row>
    <row r="243" spans="1:2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6"/>
    </row>
    <row r="244" spans="1:2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6"/>
    </row>
    <row r="245" spans="1:2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6"/>
    </row>
    <row r="246" spans="1:2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6"/>
    </row>
    <row r="247" spans="1:2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6"/>
    </row>
    <row r="248" spans="1:2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6"/>
    </row>
    <row r="249" spans="1:2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6"/>
    </row>
    <row r="250" spans="1:2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6"/>
    </row>
    <row r="251" spans="1:2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6"/>
    </row>
    <row r="252" spans="1:2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6"/>
    </row>
    <row r="253" spans="1:2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6"/>
    </row>
    <row r="254" spans="1:2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6"/>
    </row>
    <row r="255" spans="1:2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6"/>
    </row>
    <row r="256" spans="1:2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6"/>
    </row>
    <row r="257" spans="1:2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6"/>
    </row>
    <row r="258" spans="1:2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6"/>
    </row>
    <row r="259" spans="1:2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6"/>
    </row>
    <row r="260" spans="1:2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6"/>
    </row>
    <row r="261" spans="1:2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6"/>
    </row>
    <row r="262" spans="1:2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6"/>
    </row>
    <row r="263" spans="1:2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6"/>
    </row>
    <row r="264" spans="1:2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6"/>
    </row>
    <row r="265" spans="1:2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6"/>
    </row>
    <row r="266" spans="1:2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6"/>
    </row>
    <row r="267" spans="1:2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6"/>
    </row>
    <row r="268" spans="1:2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6"/>
    </row>
    <row r="269" spans="1:2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6"/>
    </row>
    <row r="270" spans="1:2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6"/>
    </row>
    <row r="271" spans="1:2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6"/>
    </row>
    <row r="272" spans="1:2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6"/>
    </row>
    <row r="273" spans="1:2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6"/>
    </row>
    <row r="274" spans="1:2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6"/>
    </row>
    <row r="275" spans="1:2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6"/>
    </row>
    <row r="276" spans="1:2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6"/>
    </row>
    <row r="277" spans="1:2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6"/>
    </row>
    <row r="278" spans="1:2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6"/>
    </row>
    <row r="279" spans="1:2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6"/>
    </row>
    <row r="280" spans="1:2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6"/>
    </row>
    <row r="281" spans="1:2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6"/>
    </row>
    <row r="282" spans="1:2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6"/>
    </row>
    <row r="283" spans="1:2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6"/>
    </row>
    <row r="284" spans="1:2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6"/>
    </row>
    <row r="285" spans="1:2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6"/>
    </row>
    <row r="286" spans="1:2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6"/>
    </row>
    <row r="287" spans="1:2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6"/>
    </row>
    <row r="288" spans="1:2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6"/>
    </row>
    <row r="289" spans="1:2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6"/>
    </row>
    <row r="290" spans="1:2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6"/>
    </row>
    <row r="291" spans="1:2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6"/>
    </row>
    <row r="292" spans="1:2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6"/>
    </row>
    <row r="293" spans="1:2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6"/>
    </row>
    <row r="294" spans="1:2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6"/>
    </row>
    <row r="295" spans="1:2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6"/>
    </row>
    <row r="296" spans="1:2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6"/>
    </row>
    <row r="297" spans="1:2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6"/>
    </row>
    <row r="298" spans="1:2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6"/>
    </row>
    <row r="299" spans="1:2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6"/>
    </row>
    <row r="300" spans="1:2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6"/>
    </row>
    <row r="301" spans="1:2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6"/>
    </row>
    <row r="302" spans="1:2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6"/>
    </row>
    <row r="303" spans="1:2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6"/>
    </row>
    <row r="304" spans="1:2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6"/>
    </row>
    <row r="305" spans="1:2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6"/>
    </row>
    <row r="306" spans="1:2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6"/>
    </row>
    <row r="307" spans="1:2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6"/>
    </row>
    <row r="308" spans="1:2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6"/>
    </row>
    <row r="309" spans="1:2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6"/>
    </row>
    <row r="310" spans="1:2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6"/>
    </row>
    <row r="311" spans="1:2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6"/>
    </row>
    <row r="312" spans="1:2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6"/>
    </row>
    <row r="313" spans="1:2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6"/>
    </row>
    <row r="314" spans="1:2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6"/>
    </row>
    <row r="315" spans="1:2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6"/>
    </row>
    <row r="316" spans="1:2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6"/>
    </row>
    <row r="317" spans="1:2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6"/>
    </row>
    <row r="318" spans="1:2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6"/>
    </row>
    <row r="319" spans="1:2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6"/>
    </row>
    <row r="320" spans="1:2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6"/>
    </row>
    <row r="321" spans="1:2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6"/>
    </row>
    <row r="322" spans="1:2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6"/>
    </row>
    <row r="323" spans="1:2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6"/>
    </row>
    <row r="324" spans="1:2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6"/>
    </row>
    <row r="325" spans="1:2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6"/>
    </row>
    <row r="326" spans="1:2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6"/>
    </row>
    <row r="327" spans="1:2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6"/>
    </row>
    <row r="328" spans="1:2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6"/>
    </row>
    <row r="329" spans="1:2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6"/>
    </row>
    <row r="330" spans="1:2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6"/>
    </row>
    <row r="331" spans="1:2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6"/>
    </row>
    <row r="332" spans="1:2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6"/>
    </row>
    <row r="333" spans="1:2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6"/>
    </row>
    <row r="334" spans="1:2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6"/>
    </row>
    <row r="335" spans="1:2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6"/>
    </row>
    <row r="336" spans="1:2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6"/>
    </row>
    <row r="337" spans="1:2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6"/>
    </row>
    <row r="338" spans="1:2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6"/>
    </row>
    <row r="339" spans="1:2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6"/>
    </row>
    <row r="340" spans="1:2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6"/>
    </row>
    <row r="341" spans="1:2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6"/>
    </row>
    <row r="342" spans="1:2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6"/>
    </row>
    <row r="343" spans="1:2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6"/>
    </row>
    <row r="344" spans="1:2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6"/>
    </row>
    <row r="345" spans="1:2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6"/>
    </row>
    <row r="346" spans="1:2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6"/>
    </row>
    <row r="347" spans="1:2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6"/>
    </row>
    <row r="348" spans="1:2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6"/>
    </row>
    <row r="349" spans="1:2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6"/>
    </row>
    <row r="350" spans="1:2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6"/>
    </row>
    <row r="351" spans="1:2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6"/>
    </row>
    <row r="352" spans="1:2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6"/>
    </row>
    <row r="353" spans="1:2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6"/>
    </row>
    <row r="354" spans="1:2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6"/>
    </row>
    <row r="355" spans="1:2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6"/>
    </row>
    <row r="356" spans="1:2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6"/>
    </row>
    <row r="357" spans="1:2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6"/>
    </row>
    <row r="358" spans="1:2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6"/>
    </row>
    <row r="359" spans="1:2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6"/>
    </row>
    <row r="360" spans="1:2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6"/>
    </row>
    <row r="361" spans="1:2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6"/>
    </row>
    <row r="362" spans="1:2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6"/>
    </row>
    <row r="363" spans="1:2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6"/>
    </row>
    <row r="364" spans="1:2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6"/>
    </row>
    <row r="365" spans="1:2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6"/>
    </row>
    <row r="366" spans="1:2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6"/>
    </row>
    <row r="367" spans="1:2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6"/>
    </row>
    <row r="368" spans="1:2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6"/>
    </row>
    <row r="369" spans="1:2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6"/>
    </row>
    <row r="370" spans="1:2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6"/>
    </row>
    <row r="371" spans="1:2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6"/>
    </row>
    <row r="372" spans="1:2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6"/>
    </row>
    <row r="373" spans="1:2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6"/>
    </row>
    <row r="374" spans="1:2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6"/>
    </row>
    <row r="375" spans="1:2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6"/>
    </row>
    <row r="376" spans="1:2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6"/>
    </row>
    <row r="377" spans="1:2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6"/>
    </row>
    <row r="378" spans="1:2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6"/>
    </row>
    <row r="379" spans="1:2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6"/>
    </row>
    <row r="380" spans="1:2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6"/>
    </row>
    <row r="381" spans="1:2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6"/>
    </row>
    <row r="382" spans="1:2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6"/>
    </row>
    <row r="383" spans="1:2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6"/>
    </row>
    <row r="384" spans="1:2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6"/>
    </row>
    <row r="385" spans="1:2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6"/>
    </row>
    <row r="386" spans="1:2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6"/>
    </row>
    <row r="387" spans="1:2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6"/>
    </row>
    <row r="388" spans="1:2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6"/>
    </row>
    <row r="389" spans="1:2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6"/>
    </row>
    <row r="390" spans="1:2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6"/>
    </row>
    <row r="391" spans="1:2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6"/>
    </row>
    <row r="392" spans="1:2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6"/>
    </row>
    <row r="393" spans="1:2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6"/>
    </row>
    <row r="394" spans="1:2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6"/>
    </row>
    <row r="395" spans="1:2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6"/>
    </row>
    <row r="396" spans="1:2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6"/>
    </row>
    <row r="397" spans="1:2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6"/>
    </row>
    <row r="398" spans="1:2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6"/>
    </row>
    <row r="399" spans="1:2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6"/>
    </row>
    <row r="400" spans="1:2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6"/>
    </row>
    <row r="401" spans="1:2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6"/>
    </row>
    <row r="402" spans="1:2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6"/>
    </row>
    <row r="403" spans="1:2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6"/>
    </row>
    <row r="404" spans="1:2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6"/>
    </row>
    <row r="405" spans="1:2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6"/>
    </row>
    <row r="406" spans="1:2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6"/>
    </row>
    <row r="407" spans="1:2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6"/>
    </row>
    <row r="408" spans="1:2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6"/>
    </row>
    <row r="409" spans="1:2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6"/>
    </row>
    <row r="410" spans="1:2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6"/>
    </row>
    <row r="411" spans="1:2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6"/>
    </row>
    <row r="412" spans="1:2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6"/>
    </row>
    <row r="413" spans="1:2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6"/>
    </row>
    <row r="414" spans="1:2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6"/>
    </row>
    <row r="415" spans="1:2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6"/>
    </row>
    <row r="416" spans="1:2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6"/>
    </row>
    <row r="417" spans="1:2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6"/>
    </row>
    <row r="418" spans="1:2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6"/>
    </row>
    <row r="419" spans="1:2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6"/>
    </row>
    <row r="420" spans="1:2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6"/>
    </row>
    <row r="421" spans="1:2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6"/>
    </row>
    <row r="422" spans="1:2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6"/>
    </row>
    <row r="423" spans="1:2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6"/>
    </row>
    <row r="424" spans="1:2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6"/>
    </row>
    <row r="425" spans="1:2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6"/>
    </row>
    <row r="426" spans="1:2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6"/>
    </row>
    <row r="427" spans="1:2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6"/>
    </row>
    <row r="428" spans="1:2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6"/>
    </row>
    <row r="429" spans="1:2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6"/>
    </row>
    <row r="430" spans="1:2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6"/>
    </row>
    <row r="431" spans="1:2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6"/>
    </row>
    <row r="432" spans="1:2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6"/>
    </row>
    <row r="433" spans="1:2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6"/>
    </row>
    <row r="434" spans="1:2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6"/>
    </row>
    <row r="435" spans="1:2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6"/>
    </row>
    <row r="436" spans="1:2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6"/>
    </row>
    <row r="437" spans="1:2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6"/>
    </row>
    <row r="438" spans="1:2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6"/>
    </row>
    <row r="439" spans="1:2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6"/>
    </row>
    <row r="440" spans="1:2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6"/>
    </row>
    <row r="441" spans="1:2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6"/>
    </row>
    <row r="442" spans="1:2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6"/>
    </row>
    <row r="443" spans="1:2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6"/>
    </row>
    <row r="444" spans="1:2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6"/>
    </row>
    <row r="445" spans="1:2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6"/>
    </row>
    <row r="446" spans="1:2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6"/>
    </row>
    <row r="447" spans="1:2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6"/>
    </row>
    <row r="448" spans="1:2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6"/>
    </row>
    <row r="449" spans="1:2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6"/>
    </row>
    <row r="450" spans="1:2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6"/>
    </row>
    <row r="451" spans="1:2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6"/>
    </row>
    <row r="452" spans="1:2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6"/>
    </row>
    <row r="453" spans="1:2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6"/>
    </row>
    <row r="454" spans="1:2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6"/>
    </row>
    <row r="455" spans="1:2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6"/>
    </row>
    <row r="456" spans="1:2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6"/>
    </row>
    <row r="457" spans="1:2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6"/>
    </row>
    <row r="458" spans="1:2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6"/>
    </row>
    <row r="459" spans="1:2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6"/>
    </row>
    <row r="460" spans="1:2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6"/>
    </row>
    <row r="461" spans="1:2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6"/>
    </row>
    <row r="462" spans="1:2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6"/>
    </row>
    <row r="463" spans="1:2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6"/>
    </row>
    <row r="464" spans="1:2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6"/>
    </row>
    <row r="465" spans="1:2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6"/>
    </row>
    <row r="466" spans="1:2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6"/>
    </row>
    <row r="467" spans="1:2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6"/>
    </row>
    <row r="468" spans="1:2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6"/>
    </row>
    <row r="469" spans="1:2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6"/>
    </row>
    <row r="470" spans="1:2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6"/>
    </row>
    <row r="471" spans="1:2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6"/>
    </row>
    <row r="472" spans="1:2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6"/>
    </row>
    <row r="473" spans="1:2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6"/>
    </row>
    <row r="474" spans="1:2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6"/>
    </row>
    <row r="475" spans="1:2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6"/>
    </row>
    <row r="476" spans="1:2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6"/>
    </row>
    <row r="477" spans="1:2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6"/>
    </row>
    <row r="478" spans="1:2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6"/>
    </row>
    <row r="479" spans="1:2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6"/>
    </row>
    <row r="480" spans="1:2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6"/>
    </row>
    <row r="481" spans="1:2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6"/>
    </row>
    <row r="482" spans="1:2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6"/>
    </row>
    <row r="483" spans="1:2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6"/>
    </row>
    <row r="484" spans="1:2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6"/>
    </row>
    <row r="485" spans="1:2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6"/>
    </row>
    <row r="486" spans="1:2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6"/>
    </row>
    <row r="487" spans="1:2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6"/>
    </row>
    <row r="488" spans="1:2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6"/>
    </row>
    <row r="489" spans="1:2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6"/>
    </row>
    <row r="490" spans="1:2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6"/>
    </row>
    <row r="491" spans="1:2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6"/>
    </row>
    <row r="492" spans="1:2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6"/>
    </row>
    <row r="493" spans="1:2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6"/>
    </row>
    <row r="494" spans="1:2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6"/>
    </row>
    <row r="495" spans="1:2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6"/>
    </row>
    <row r="496" spans="1:2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6"/>
    </row>
    <row r="497" spans="1:2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6"/>
    </row>
    <row r="498" spans="1:2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6"/>
    </row>
    <row r="499" spans="1:2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6"/>
    </row>
    <row r="500" spans="1:2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6"/>
    </row>
    <row r="501" spans="1:2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6"/>
    </row>
    <row r="502" spans="1:2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6"/>
    </row>
    <row r="503" spans="1:2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6"/>
    </row>
    <row r="504" spans="1:2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6"/>
    </row>
    <row r="505" spans="1:2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6"/>
    </row>
    <row r="506" spans="1:2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6"/>
    </row>
    <row r="507" spans="1:2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6"/>
    </row>
    <row r="508" spans="1:2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6"/>
    </row>
    <row r="509" spans="1:2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6"/>
    </row>
    <row r="510" spans="1:2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6"/>
    </row>
    <row r="511" spans="1:2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6"/>
    </row>
    <row r="512" spans="1:2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6"/>
    </row>
    <row r="513" spans="1:2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6"/>
    </row>
    <row r="514" spans="1:2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6"/>
    </row>
    <row r="515" spans="1:2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6"/>
    </row>
    <row r="516" spans="1:2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6"/>
    </row>
    <row r="517" spans="1:2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6"/>
    </row>
    <row r="518" spans="1:2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6"/>
    </row>
    <row r="519" spans="1:2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6"/>
    </row>
    <row r="520" spans="1:2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6"/>
    </row>
    <row r="521" spans="1:2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6"/>
    </row>
    <row r="522" spans="1:2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6"/>
    </row>
    <row r="523" spans="1:2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6"/>
    </row>
    <row r="524" spans="1:2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6"/>
    </row>
    <row r="525" spans="1:2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6"/>
    </row>
    <row r="526" spans="1:2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6"/>
    </row>
    <row r="527" spans="1:2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6"/>
    </row>
    <row r="528" spans="1:2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6"/>
    </row>
    <row r="529" spans="1:2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6"/>
    </row>
    <row r="530" spans="1:2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6"/>
    </row>
    <row r="531" spans="1:2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6"/>
    </row>
    <row r="532" spans="1:2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6"/>
    </row>
    <row r="533" spans="1:2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6"/>
    </row>
    <row r="534" spans="1:2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6"/>
    </row>
    <row r="535" spans="1:2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6"/>
    </row>
    <row r="536" spans="1:2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6"/>
    </row>
    <row r="537" spans="1:2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6"/>
    </row>
    <row r="538" spans="1:2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6"/>
    </row>
    <row r="539" spans="1:2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6"/>
    </row>
    <row r="540" spans="1:2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6"/>
    </row>
    <row r="541" spans="1:2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6"/>
    </row>
    <row r="542" spans="1:2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6"/>
    </row>
    <row r="543" spans="1:2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6"/>
    </row>
    <row r="544" spans="1:2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6"/>
    </row>
    <row r="545" spans="1:2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6"/>
    </row>
    <row r="546" spans="1:2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6"/>
    </row>
    <row r="547" spans="1:2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6"/>
    </row>
    <row r="548" spans="1:2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6"/>
    </row>
    <row r="549" spans="1:2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6"/>
    </row>
    <row r="550" spans="1:2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6"/>
    </row>
    <row r="551" spans="1:2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6"/>
    </row>
    <row r="552" spans="1:2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6"/>
    </row>
    <row r="553" spans="1:2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6"/>
    </row>
    <row r="554" spans="1:2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6"/>
    </row>
    <row r="555" spans="1:2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6"/>
    </row>
    <row r="556" spans="1:2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6"/>
    </row>
    <row r="557" spans="1:2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6"/>
    </row>
    <row r="558" spans="1:22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6"/>
    </row>
    <row r="559" spans="1:22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6"/>
    </row>
    <row r="560" spans="1:22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6"/>
    </row>
    <row r="561" spans="1:22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6"/>
    </row>
    <row r="562" spans="1:2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6"/>
    </row>
    <row r="563" spans="1:22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6"/>
    </row>
    <row r="564" spans="1:22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6"/>
    </row>
    <row r="565" spans="1:22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6"/>
    </row>
    <row r="566" spans="1:22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6"/>
    </row>
    <row r="567" spans="1:22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6"/>
    </row>
    <row r="568" spans="1:22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6"/>
    </row>
    <row r="569" spans="1:22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6"/>
    </row>
    <row r="570" spans="1:22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6"/>
    </row>
    <row r="571" spans="1:22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6"/>
    </row>
    <row r="572" spans="1:2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6"/>
    </row>
    <row r="573" spans="1:22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6"/>
    </row>
    <row r="574" spans="1:22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6"/>
    </row>
    <row r="575" spans="1:22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6"/>
    </row>
    <row r="576" spans="1:22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6"/>
    </row>
    <row r="577" spans="1:22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6"/>
    </row>
    <row r="578" spans="1:22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6"/>
    </row>
    <row r="579" spans="1:22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6"/>
    </row>
    <row r="580" spans="1:22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6"/>
    </row>
    <row r="581" spans="1:22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6"/>
    </row>
    <row r="582" spans="1:2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6"/>
    </row>
    <row r="583" spans="1:22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6"/>
    </row>
    <row r="584" spans="1:22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6"/>
    </row>
    <row r="585" spans="1:22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6"/>
    </row>
    <row r="586" spans="1:22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6"/>
    </row>
    <row r="587" spans="1:22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6"/>
    </row>
    <row r="588" spans="1:22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6"/>
    </row>
    <row r="589" spans="1:22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6"/>
    </row>
    <row r="590" spans="1:22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6"/>
    </row>
    <row r="591" spans="1:22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6"/>
    </row>
    <row r="592" spans="1:2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6"/>
    </row>
    <row r="593" spans="1:22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6"/>
    </row>
    <row r="594" spans="1:22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6"/>
    </row>
    <row r="595" spans="1:22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6"/>
    </row>
    <row r="596" spans="1:22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6"/>
    </row>
    <row r="597" spans="1:22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6"/>
    </row>
    <row r="598" spans="1:22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6"/>
    </row>
    <row r="599" spans="1:22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6"/>
    </row>
    <row r="600" spans="1:22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6"/>
    </row>
    <row r="601" spans="1:22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6"/>
    </row>
    <row r="602" spans="1:2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6"/>
    </row>
    <row r="603" spans="1:22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6"/>
    </row>
    <row r="604" spans="1:22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6"/>
    </row>
    <row r="605" spans="1:22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6"/>
    </row>
    <row r="606" spans="1:22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6"/>
    </row>
    <row r="607" spans="1:22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6"/>
    </row>
    <row r="608" spans="1:22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6"/>
    </row>
    <row r="609" spans="1:22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6"/>
    </row>
    <row r="610" spans="1:22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6"/>
    </row>
    <row r="611" spans="1:22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6"/>
    </row>
    <row r="612" spans="1:2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6"/>
    </row>
    <row r="613" spans="1:22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6"/>
    </row>
    <row r="614" spans="1:22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6"/>
    </row>
    <row r="615" spans="1:22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6"/>
    </row>
    <row r="616" spans="1:22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6"/>
    </row>
    <row r="617" spans="1:22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6"/>
    </row>
    <row r="618" spans="1:22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6"/>
    </row>
    <row r="619" spans="1:22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6"/>
    </row>
    <row r="620" spans="1:22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6"/>
    </row>
    <row r="621" spans="1:22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6"/>
    </row>
    <row r="622" spans="1:2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6"/>
    </row>
    <row r="623" spans="1:22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6"/>
    </row>
    <row r="624" spans="1:22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6"/>
    </row>
    <row r="625" spans="1:22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6"/>
    </row>
    <row r="626" spans="1:22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6"/>
    </row>
    <row r="627" spans="1:22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6"/>
    </row>
    <row r="628" spans="1:22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6"/>
    </row>
    <row r="629" spans="1:22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6"/>
    </row>
    <row r="630" spans="1:22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6"/>
    </row>
    <row r="631" spans="1:22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6"/>
    </row>
    <row r="632" spans="1:2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6"/>
    </row>
    <row r="633" spans="1:22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6"/>
    </row>
    <row r="634" spans="1:22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6"/>
    </row>
    <row r="635" spans="1:22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6"/>
    </row>
    <row r="636" spans="1:22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6"/>
    </row>
    <row r="637" spans="1:22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6"/>
    </row>
    <row r="638" spans="1:22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6"/>
    </row>
    <row r="639" spans="1:22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6"/>
    </row>
    <row r="640" spans="1:22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6"/>
    </row>
    <row r="641" spans="1:22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6"/>
    </row>
    <row r="642" spans="1:2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6"/>
    </row>
    <row r="643" spans="1:22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6"/>
    </row>
    <row r="644" spans="1:22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6"/>
    </row>
    <row r="645" spans="1:22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6"/>
    </row>
    <row r="646" spans="1:22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6"/>
    </row>
    <row r="647" spans="1:22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6"/>
    </row>
    <row r="648" spans="1:22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6"/>
    </row>
    <row r="649" spans="1:22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6"/>
    </row>
    <row r="650" spans="1:22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6"/>
    </row>
    <row r="651" spans="1:22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6"/>
    </row>
    <row r="652" spans="1:2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6"/>
    </row>
    <row r="653" spans="1:22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6"/>
    </row>
    <row r="654" spans="1:22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6"/>
    </row>
    <row r="655" spans="1:22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6"/>
    </row>
    <row r="656" spans="1:22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6"/>
    </row>
    <row r="657" spans="1:22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6"/>
    </row>
    <row r="658" spans="1:22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6"/>
    </row>
    <row r="659" spans="1:22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6"/>
    </row>
    <row r="660" spans="1:22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6"/>
    </row>
    <row r="661" spans="1:22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6"/>
    </row>
    <row r="662" spans="1:2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6"/>
    </row>
    <row r="663" spans="1:22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6"/>
    </row>
    <row r="664" spans="1:22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6"/>
    </row>
    <row r="665" spans="1:22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6"/>
    </row>
    <row r="666" spans="1:22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6"/>
    </row>
    <row r="667" spans="1:22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6"/>
    </row>
    <row r="668" spans="1:22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6"/>
    </row>
    <row r="669" spans="1:22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6"/>
    </row>
    <row r="670" spans="1:22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6"/>
    </row>
    <row r="671" spans="1:22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6"/>
    </row>
    <row r="672" spans="1:2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6"/>
    </row>
    <row r="673" spans="1:22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6"/>
    </row>
    <row r="674" spans="1:22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6"/>
    </row>
    <row r="675" spans="1:22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6"/>
    </row>
    <row r="676" spans="1:22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6"/>
    </row>
    <row r="677" spans="1:22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6"/>
    </row>
    <row r="678" spans="1:22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6"/>
    </row>
    <row r="679" spans="1:22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6"/>
    </row>
    <row r="680" spans="1:22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6"/>
    </row>
    <row r="681" spans="1:22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6"/>
    </row>
    <row r="682" spans="1:2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6"/>
    </row>
    <row r="683" spans="1:22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6"/>
    </row>
    <row r="684" spans="1:22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6"/>
    </row>
    <row r="685" spans="1:22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6"/>
    </row>
    <row r="686" spans="1:22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6"/>
    </row>
    <row r="687" spans="1:22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6"/>
    </row>
    <row r="688" spans="1:22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6"/>
    </row>
    <row r="689" spans="1:22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6"/>
    </row>
    <row r="690" spans="1:22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6"/>
    </row>
    <row r="691" spans="1:22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6"/>
    </row>
    <row r="692" spans="1:2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6"/>
    </row>
    <row r="693" spans="1:22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6"/>
    </row>
    <row r="694" spans="1:22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6"/>
    </row>
    <row r="695" spans="1:22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6"/>
    </row>
    <row r="696" spans="1:22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6"/>
    </row>
    <row r="697" spans="1:22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6"/>
    </row>
    <row r="698" spans="1:22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6"/>
    </row>
    <row r="699" spans="1:22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6"/>
    </row>
    <row r="700" spans="1:22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6"/>
    </row>
    <row r="701" spans="1:22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6"/>
    </row>
    <row r="702" spans="1:2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6"/>
    </row>
    <row r="703" spans="1:22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6"/>
    </row>
    <row r="704" spans="1:22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6"/>
    </row>
    <row r="705" spans="1:22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6"/>
    </row>
    <row r="706" spans="1:22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6"/>
    </row>
    <row r="707" spans="1:22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6"/>
    </row>
    <row r="708" spans="1:22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6"/>
    </row>
    <row r="709" spans="1:22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6"/>
    </row>
    <row r="710" spans="1:22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6"/>
    </row>
    <row r="711" spans="1:22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6"/>
    </row>
    <row r="712" spans="1:2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6"/>
    </row>
    <row r="713" spans="1:22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6"/>
    </row>
    <row r="714" spans="1:22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6"/>
    </row>
    <row r="715" spans="1:22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6"/>
    </row>
    <row r="716" spans="1:22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6"/>
    </row>
    <row r="717" spans="1:22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6"/>
    </row>
    <row r="718" spans="1:22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6"/>
    </row>
    <row r="719" spans="1:22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6"/>
    </row>
    <row r="720" spans="1:22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6"/>
    </row>
    <row r="721" spans="1:22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6"/>
    </row>
    <row r="722" spans="1:2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6"/>
    </row>
    <row r="723" spans="1:22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6"/>
    </row>
    <row r="724" spans="1:22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6"/>
    </row>
    <row r="725" spans="1:22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6"/>
    </row>
    <row r="726" spans="1:22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6"/>
    </row>
    <row r="727" spans="1:22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6"/>
    </row>
    <row r="728" spans="1:22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6"/>
    </row>
    <row r="729" spans="1:22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6"/>
    </row>
    <row r="730" spans="1:22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6"/>
    </row>
    <row r="731" spans="1:22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6"/>
    </row>
    <row r="732" spans="1:2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6"/>
    </row>
    <row r="733" spans="1:22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6"/>
    </row>
    <row r="734" spans="1:22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6"/>
    </row>
    <row r="735" spans="1:22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6"/>
    </row>
    <row r="736" spans="1:22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6"/>
    </row>
    <row r="737" spans="1:22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6"/>
    </row>
    <row r="738" spans="1:22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6"/>
    </row>
    <row r="739" spans="1:22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6"/>
    </row>
    <row r="740" spans="1:22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6"/>
    </row>
    <row r="741" spans="1:22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6"/>
    </row>
    <row r="742" spans="1:2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6"/>
    </row>
    <row r="743" spans="1:22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6"/>
    </row>
    <row r="744" spans="1:22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6"/>
    </row>
    <row r="745" spans="1:22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6"/>
    </row>
    <row r="746" spans="1:22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6"/>
    </row>
    <row r="747" spans="1:22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6"/>
    </row>
    <row r="748" spans="1:22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6"/>
    </row>
    <row r="749" spans="1:22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6"/>
    </row>
    <row r="750" spans="1:22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6"/>
    </row>
    <row r="751" spans="1:22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6"/>
    </row>
    <row r="752" spans="1:2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6"/>
    </row>
    <row r="753" spans="1:22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6"/>
    </row>
    <row r="754" spans="1:22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6"/>
    </row>
    <row r="755" spans="1:22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6"/>
    </row>
    <row r="756" spans="1:22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6"/>
    </row>
  </sheetData>
  <mergeCells count="12">
    <mergeCell ref="O1:O2"/>
    <mergeCell ref="A1:A2"/>
    <mergeCell ref="B1:B2"/>
    <mergeCell ref="C1:H1"/>
    <mergeCell ref="I1:N1"/>
    <mergeCell ref="AC1:AC2"/>
    <mergeCell ref="P1:U1"/>
    <mergeCell ref="AA1:AA2"/>
    <mergeCell ref="Z1:Z2"/>
    <mergeCell ref="AB1:AB2"/>
    <mergeCell ref="W1:W2"/>
    <mergeCell ref="V1:V2"/>
  </mergeCells>
  <phoneticPr fontId="2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Analysed_Data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</dc:creator>
  <cp:lastModifiedBy>Yang Wang (PGR)</cp:lastModifiedBy>
  <dcterms:created xsi:type="dcterms:W3CDTF">2022-09-28T06:30:11Z</dcterms:created>
  <dcterms:modified xsi:type="dcterms:W3CDTF">2024-11-22T11:46:52Z</dcterms:modified>
</cp:coreProperties>
</file>